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блон структуры бюдж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082142"/>
      </patternFill>
    </fill>
    <fill>
      <patternFill patternType="solid">
        <fgColor rgb="00ECF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pivotButton="0" quotePrefix="0" xfId="0"/>
    <xf numFmtId="164" fontId="1" fillId="0" borderId="0" pivotButton="0" quotePrefix="0" xfId="0"/>
    <xf numFmtId="0" fontId="1" fillId="3" borderId="0" pivotButton="0" quotePrefix="0" xfId="0"/>
    <xf numFmtId="3" fontId="1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30" customWidth="1" min="3" max="3"/>
    <col width="7" customWidth="1" min="4" max="4"/>
    <col width="20" customWidth="1" min="5" max="5"/>
    <col width="18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6" customWidth="1" min="12" max="12"/>
    <col width="22" customWidth="1" min="13" max="13"/>
    <col width="22" customWidth="1" min="14" max="14"/>
    <col width="22" customWidth="1" min="15" max="15"/>
    <col width="22" customWidth="1" min="16" max="16"/>
    <col width="11" customWidth="1" min="17" max="17"/>
    <col width="16" customWidth="1" min="18" max="18"/>
    <col width="30" customWidth="1" min="19" max="19"/>
  </cols>
  <sheetData>
    <row r="1">
      <c r="A1" s="1" t="inlineStr">
        <is>
          <t>Код</t>
        </is>
      </c>
      <c r="B1" s="1" t="inlineStr">
        <is>
          <t>Статья</t>
        </is>
      </c>
      <c r="C1" s="1" t="inlineStr">
        <is>
          <t>Международный термин</t>
        </is>
      </c>
      <c r="D1" s="1" t="inlineStr">
        <is>
          <t>Уровень</t>
        </is>
      </c>
      <c r="E1" s="1" t="inlineStr">
        <is>
          <t>Чья зона</t>
        </is>
      </c>
      <c r="F1" s="1" t="inlineStr">
        <is>
          <t>Единица</t>
        </is>
      </c>
      <c r="G1" s="1" t="inlineStr">
        <is>
          <t>ICMS 3</t>
        </is>
      </c>
      <c r="H1" s="1" t="inlineStr">
        <is>
          <t>NRM 1</t>
        </is>
      </c>
      <c r="I1" s="1" t="inlineStr">
        <is>
          <t>Uniformat II</t>
        </is>
      </c>
      <c r="J1" s="1" t="inlineStr">
        <is>
          <t>ССР</t>
        </is>
      </c>
      <c r="K1" s="1" t="inlineStr">
        <is>
          <t>Классификатор A–F</t>
        </is>
      </c>
      <c r="L1" s="1" t="inlineStr">
        <is>
          <t>Пилот (версия A): доля полной потребности в капитале</t>
        </is>
      </c>
      <c r="M1" s="1" t="inlineStr">
        <is>
          <t>Архитектор: площади и объёмы</t>
        </is>
      </c>
      <c r="N1" s="1" t="inlineStr">
        <is>
          <t>Дизайнер интерьеров: спецификация</t>
        </is>
      </c>
      <c r="O1" s="1" t="inlineStr">
        <is>
          <t>Строитель и инженеры: стоимость</t>
        </is>
      </c>
      <c r="P1" s="1" t="inlineStr">
        <is>
          <t>Оператор: требования и бюджет</t>
        </is>
      </c>
      <c r="Q1" s="1" t="inlineStr">
        <is>
          <t>Количество</t>
        </is>
      </c>
      <c r="R1" s="1" t="inlineStr">
        <is>
          <t>Сумма</t>
        </is>
      </c>
      <c r="S1" s="1" t="inlineStr">
        <is>
          <t>Комментарий</t>
        </is>
      </c>
    </row>
    <row r="2">
      <c r="A2" s="2" t="inlineStr">
        <is>
          <t>01</t>
        </is>
      </c>
      <c r="B2" s="2" t="inlineStr">
        <is>
          <t>Участок</t>
        </is>
      </c>
      <c r="C2" s="2" t="inlineStr">
        <is>
          <t>Land</t>
        </is>
      </c>
      <c r="D2" s="2" t="n">
        <v>1</v>
      </c>
      <c r="E2" s="2" t="inlineStr">
        <is>
          <t>Собственник</t>
        </is>
      </c>
      <c r="F2" s="2" t="inlineStr">
        <is>
          <t>общей суммой</t>
        </is>
      </c>
      <c r="G2" s="2" t="inlineStr">
        <is>
          <t>3.01</t>
        </is>
      </c>
      <c r="H2" s="2" t="inlineStr"/>
      <c r="I2" s="2" t="inlineStr"/>
      <c r="J2" s="2" t="inlineStr">
        <is>
          <t>вне ССР</t>
        </is>
      </c>
      <c r="K2" s="2" t="inlineStr">
        <is>
          <t>A</t>
        </is>
      </c>
      <c r="L2" s="3" t="n">
        <v>0.0104</v>
      </c>
      <c r="M2" s="4" t="inlineStr"/>
      <c r="N2" s="4" t="inlineStr"/>
      <c r="O2" s="4" t="inlineStr"/>
      <c r="P2" s="4" t="inlineStr"/>
      <c r="Q2" s="4" t="inlineStr"/>
      <c r="R2" s="5">
        <f>R3+R4+R5</f>
        <v/>
      </c>
      <c r="S2" s="2" t="inlineStr"/>
    </row>
    <row r="3">
      <c r="A3" t="inlineStr">
        <is>
          <t>01.01</t>
        </is>
      </c>
      <c r="B3" t="inlineStr">
        <is>
          <t xml:space="preserve">    Цена участка или права аренды</t>
        </is>
      </c>
      <c r="C3" t="inlineStr">
        <is>
          <t>Land acquisition</t>
        </is>
      </c>
      <c r="D3" t="n">
        <v>2</v>
      </c>
      <c r="E3" t="inlineStr">
        <is>
          <t>Собственник</t>
        </is>
      </c>
      <c r="F3" t="inlineStr">
        <is>
          <t>общей суммой</t>
        </is>
      </c>
      <c r="G3" t="inlineStr">
        <is>
          <t>3.01</t>
        </is>
      </c>
      <c r="H3" t="inlineStr"/>
      <c r="I3" t="inlineStr"/>
      <c r="J3" t="inlineStr">
        <is>
          <t>вне ССР</t>
        </is>
      </c>
      <c r="K3" t="inlineStr">
        <is>
          <t>A1</t>
        </is>
      </c>
      <c r="L3" s="6" t="n">
        <v>0.0104</v>
      </c>
      <c r="M3" s="7" t="inlineStr"/>
      <c r="N3" s="7" t="inlineStr"/>
      <c r="O3" s="7" t="inlineStr"/>
      <c r="P3" s="7" t="inlineStr"/>
      <c r="Q3" s="7" t="inlineStr"/>
      <c r="R3" s="8" t="n"/>
      <c r="S3" t="inlineStr"/>
    </row>
    <row r="4">
      <c r="A4" t="inlineStr">
        <is>
          <t>01.02</t>
        </is>
      </c>
      <c r="B4" t="inlineStr">
        <is>
          <t xml:space="preserve">    Налоги, пошлины, регистрация, юридическая проверка</t>
        </is>
      </c>
      <c r="C4" t="inlineStr">
        <is>
          <t>Land closing costs</t>
        </is>
      </c>
      <c r="D4" t="n">
        <v>2</v>
      </c>
      <c r="E4" t="inlineStr">
        <is>
          <t>Собственник</t>
        </is>
      </c>
      <c r="F4" t="inlineStr">
        <is>
          <t>общей суммой</t>
        </is>
      </c>
      <c r="G4" t="inlineStr">
        <is>
          <t>3.01</t>
        </is>
      </c>
      <c r="H4" t="inlineStr"/>
      <c r="I4" t="inlineStr"/>
      <c r="J4" t="inlineStr">
        <is>
          <t>вне ССР</t>
        </is>
      </c>
      <c r="K4" t="inlineStr">
        <is>
          <t>A2</t>
        </is>
      </c>
      <c r="L4" t="inlineStr">
        <is>
          <t>в пилоте не выделено</t>
        </is>
      </c>
      <c r="M4" s="7" t="inlineStr"/>
      <c r="N4" s="7" t="inlineStr"/>
      <c r="O4" s="7" t="inlineStr"/>
      <c r="P4" s="7" t="inlineStr"/>
      <c r="Q4" s="7" t="inlineStr"/>
      <c r="R4" s="8" t="n"/>
      <c r="S4" t="inlineStr"/>
    </row>
    <row r="5">
      <c r="A5" t="inlineStr">
        <is>
          <t>01.03</t>
        </is>
      </c>
      <c r="B5" t="inlineStr">
        <is>
          <t xml:space="preserve">    Расходы на удержание участка до стройки: налоги, охрана, страхование</t>
        </is>
      </c>
      <c r="C5" t="inlineStr">
        <is>
          <t>Holding costs</t>
        </is>
      </c>
      <c r="D5" t="n">
        <v>2</v>
      </c>
      <c r="E5" t="inlineStr">
        <is>
          <t>Собственник</t>
        </is>
      </c>
      <c r="F5" t="inlineStr">
        <is>
          <t>общей суммой</t>
        </is>
      </c>
      <c r="G5" t="inlineStr">
        <is>
          <t>3.02</t>
        </is>
      </c>
      <c r="H5" t="inlineStr"/>
      <c r="I5" t="inlineStr"/>
      <c r="J5" t="inlineStr">
        <is>
          <t>вне ССР</t>
        </is>
      </c>
      <c r="K5" t="inlineStr">
        <is>
          <t>A2</t>
        </is>
      </c>
      <c r="L5" t="inlineStr">
        <is>
          <t>в пилоте не выделено</t>
        </is>
      </c>
      <c r="M5" s="7" t="inlineStr"/>
      <c r="N5" s="7" t="inlineStr"/>
      <c r="O5" s="7" t="inlineStr"/>
      <c r="P5" s="7" t="inlineStr"/>
      <c r="Q5" s="7" t="inlineStr"/>
      <c r="R5" s="8" t="n"/>
      <c r="S5" t="inlineStr"/>
    </row>
    <row r="6">
      <c r="A6" s="2" t="inlineStr">
        <is>
          <t>02</t>
        </is>
      </c>
      <c r="B6" s="2" t="inlineStr">
        <is>
          <t>Изыскания и разрешительная документация</t>
        </is>
      </c>
      <c r="C6" s="2" t="inlineStr">
        <is>
          <t>Entitlements and permits</t>
        </is>
      </c>
      <c r="D6" s="2" t="n">
        <v>1</v>
      </c>
      <c r="E6" s="2" t="inlineStr">
        <is>
          <t>Собственник</t>
        </is>
      </c>
      <c r="F6" s="2" t="inlineStr">
        <is>
          <t>общей суммой</t>
        </is>
      </c>
      <c r="G6" s="2" t="inlineStr">
        <is>
          <t>2.03</t>
        </is>
      </c>
      <c r="H6" s="2" t="inlineStr">
        <is>
          <t>11–12</t>
        </is>
      </c>
      <c r="I6" s="2" t="inlineStr"/>
      <c r="J6" s="2" t="inlineStr">
        <is>
          <t>9, 12</t>
        </is>
      </c>
      <c r="K6" s="2" t="inlineStr">
        <is>
          <t>B</t>
        </is>
      </c>
      <c r="L6" s="3" t="n">
        <v>0.0005</v>
      </c>
      <c r="M6" s="4" t="inlineStr"/>
      <c r="N6" s="4" t="inlineStr"/>
      <c r="O6" s="4" t="inlineStr"/>
      <c r="P6" s="4" t="inlineStr"/>
      <c r="Q6" s="4" t="inlineStr"/>
      <c r="R6" s="5">
        <f>R7+R8+R9+R10</f>
        <v/>
      </c>
      <c r="S6" s="2" t="inlineStr"/>
    </row>
    <row r="7">
      <c r="A7" t="inlineStr">
        <is>
          <t>02.01</t>
        </is>
      </c>
      <c r="B7" t="inlineStr">
        <is>
          <t xml:space="preserve">    Инженерные изыскания: геология, геодезия, экология</t>
        </is>
      </c>
      <c r="C7" t="inlineStr">
        <is>
          <t>Survey and site investigation</t>
        </is>
      </c>
      <c r="D7" t="n">
        <v>2</v>
      </c>
      <c r="E7" t="inlineStr">
        <is>
          <t>Архитектор</t>
        </is>
      </c>
      <c r="F7" t="inlineStr">
        <is>
          <t>общей суммой</t>
        </is>
      </c>
      <c r="G7" t="inlineStr">
        <is>
          <t>2.03</t>
        </is>
      </c>
      <c r="H7" t="inlineStr">
        <is>
          <t>11</t>
        </is>
      </c>
      <c r="I7" t="inlineStr"/>
      <c r="J7" t="inlineStr">
        <is>
          <t>12</t>
        </is>
      </c>
      <c r="K7" t="inlineStr">
        <is>
          <t>B1</t>
        </is>
      </c>
      <c r="L7" s="6" t="n">
        <v>0.0005</v>
      </c>
      <c r="M7" s="7" t="inlineStr"/>
      <c r="N7" s="7" t="inlineStr"/>
      <c r="O7" s="7" t="inlineStr"/>
      <c r="P7" s="7" t="inlineStr"/>
      <c r="Q7" s="7" t="inlineStr"/>
      <c r="R7" s="8" t="n"/>
      <c r="S7" t="inlineStr"/>
    </row>
    <row r="8">
      <c r="A8" t="inlineStr">
        <is>
          <t>02.02</t>
        </is>
      </c>
      <c r="B8" t="inlineStr">
        <is>
          <t xml:space="preserve">    Гидрогеология и природные лечебные ресурсы: скважины, запасы, лицензия на недра</t>
        </is>
      </c>
      <c r="C8" t="inlineStr">
        <is>
          <t>Mineral and thermal water resource studies</t>
        </is>
      </c>
      <c r="D8" t="n">
        <v>2</v>
      </c>
      <c r="E8" t="inlineStr">
        <is>
          <t>Собственник</t>
        </is>
      </c>
      <c r="F8" t="inlineStr">
        <is>
          <t>общей суммой</t>
        </is>
      </c>
      <c r="G8" t="inlineStr">
        <is>
          <t>2.03</t>
        </is>
      </c>
      <c r="H8" t="inlineStr">
        <is>
          <t>11</t>
        </is>
      </c>
      <c r="I8" t="inlineStr"/>
      <c r="J8" t="inlineStr">
        <is>
          <t>12</t>
        </is>
      </c>
      <c r="K8" t="inlineStr">
        <is>
          <t>B1</t>
        </is>
      </c>
      <c r="L8" t="inlineStr">
        <is>
          <t>в пилоте не выделено</t>
        </is>
      </c>
      <c r="M8" s="7" t="inlineStr"/>
      <c r="N8" s="7" t="inlineStr"/>
      <c r="O8" s="7" t="inlineStr"/>
      <c r="P8" s="7" t="inlineStr"/>
      <c r="Q8" s="7" t="inlineStr"/>
      <c r="R8" s="8" t="n"/>
      <c r="S8" t="inlineStr"/>
    </row>
    <row r="9">
      <c r="A9" t="inlineStr">
        <is>
          <t>02.03</t>
        </is>
      </c>
      <c r="B9" t="inlineStr">
        <is>
          <t xml:space="preserve">    Градостроительная документация, экспертиза, разрешение на строительство</t>
        </is>
      </c>
      <c r="C9" t="inlineStr">
        <is>
          <t>Planning and building permits</t>
        </is>
      </c>
      <c r="D9" t="n">
        <v>2</v>
      </c>
      <c r="E9" t="inlineStr">
        <is>
          <t>Архитектор</t>
        </is>
      </c>
      <c r="F9" t="inlineStr">
        <is>
          <t>общей суммой</t>
        </is>
      </c>
      <c r="G9" t="inlineStr">
        <is>
          <t>2.03</t>
        </is>
      </c>
      <c r="H9" t="inlineStr">
        <is>
          <t>12</t>
        </is>
      </c>
      <c r="I9" t="inlineStr"/>
      <c r="J9" t="inlineStr">
        <is>
          <t>12 / 9</t>
        </is>
      </c>
      <c r="K9" t="inlineStr">
        <is>
          <t>B3</t>
        </is>
      </c>
      <c r="L9" t="inlineStr">
        <is>
          <t>в пилоте не выделено</t>
        </is>
      </c>
      <c r="M9" s="7" t="inlineStr"/>
      <c r="N9" s="7" t="inlineStr"/>
      <c r="O9" s="7" t="inlineStr"/>
      <c r="P9" s="7" t="inlineStr"/>
      <c r="Q9" s="7" t="inlineStr"/>
      <c r="R9" s="8" t="n"/>
      <c r="S9" t="inlineStr"/>
    </row>
    <row r="10">
      <c r="A10" t="inlineStr">
        <is>
          <t>02.04</t>
        </is>
      </c>
      <c r="B10" t="inlineStr">
        <is>
          <t xml:space="preserve">    Технические условия и резервирование мощностей сетей</t>
        </is>
      </c>
      <c r="C10" t="inlineStr">
        <is>
          <t>Utility capacity and approvals</t>
        </is>
      </c>
      <c r="D10" t="n">
        <v>2</v>
      </c>
      <c r="E10" t="inlineStr">
        <is>
          <t>Инженер MEP</t>
        </is>
      </c>
      <c r="F10" t="inlineStr">
        <is>
          <t>общей суммой</t>
        </is>
      </c>
      <c r="G10" t="inlineStr">
        <is>
          <t>2.01</t>
        </is>
      </c>
      <c r="H10" t="inlineStr">
        <is>
          <t>12</t>
        </is>
      </c>
      <c r="I10" t="inlineStr"/>
      <c r="J10" t="inlineStr">
        <is>
          <t>9</t>
        </is>
      </c>
      <c r="K10" t="inlineStr">
        <is>
          <t>B3</t>
        </is>
      </c>
      <c r="L10" t="inlineStr">
        <is>
          <t>в пилоте не выделено</t>
        </is>
      </c>
      <c r="M10" s="7" t="inlineStr"/>
      <c r="N10" s="7" t="inlineStr"/>
      <c r="O10" s="7" t="inlineStr"/>
      <c r="P10" s="7" t="inlineStr"/>
      <c r="Q10" s="7" t="inlineStr"/>
      <c r="R10" s="8" t="n"/>
      <c r="S10" t="inlineStr"/>
    </row>
    <row r="11">
      <c r="A11" s="2" t="inlineStr">
        <is>
          <t>03</t>
        </is>
      </c>
      <c r="B11" s="2" t="inlineStr">
        <is>
          <t>Проектирование и консультанты</t>
        </is>
      </c>
      <c r="C11" s="2" t="inlineStr">
        <is>
          <t>Professional and technical fees</t>
        </is>
      </c>
      <c r="D11" s="2" t="n">
        <v>1</v>
      </c>
      <c r="E11" s="2" t="inlineStr">
        <is>
          <t>Собственник</t>
        </is>
      </c>
      <c r="F11" s="2" t="inlineStr">
        <is>
          <t>в % от базы</t>
        </is>
      </c>
      <c r="G11" s="2" t="inlineStr">
        <is>
          <t>2.03</t>
        </is>
      </c>
      <c r="H11" s="2" t="inlineStr">
        <is>
          <t>11</t>
        </is>
      </c>
      <c r="I11" s="2" t="inlineStr"/>
      <c r="J11" s="2" t="inlineStr">
        <is>
          <t>12, 10</t>
        </is>
      </c>
      <c r="K11" s="2" t="inlineStr">
        <is>
          <t>B2</t>
        </is>
      </c>
      <c r="L11" s="3" t="n">
        <v>0.0136</v>
      </c>
      <c r="M11" s="4" t="inlineStr"/>
      <c r="N11" s="4" t="inlineStr"/>
      <c r="O11" s="4" t="inlineStr"/>
      <c r="P11" s="4" t="inlineStr"/>
      <c r="Q11" s="4" t="inlineStr"/>
      <c r="R11" s="5">
        <f>R12+R13+R14+R15+R16+R17+R18+R19+R20+R21+R22+R23+R24+R25</f>
        <v/>
      </c>
      <c r="S11" s="2" t="inlineStr"/>
    </row>
    <row r="12">
      <c r="A12" t="inlineStr">
        <is>
          <t>03.01</t>
        </is>
      </c>
      <c r="B12" t="inlineStr">
        <is>
          <t xml:space="preserve">    Архитектор: концепция, проект, рабочая документация, авторский надзор</t>
        </is>
      </c>
      <c r="C12" t="inlineStr">
        <is>
          <t>Architectural fees</t>
        </is>
      </c>
      <c r="D12" t="n">
        <v>2</v>
      </c>
      <c r="E12" t="inlineStr">
        <is>
          <t>Архитектор</t>
        </is>
      </c>
      <c r="F12" t="inlineStr">
        <is>
          <t>в % от базы</t>
        </is>
      </c>
      <c r="G12" t="inlineStr">
        <is>
          <t>2.03</t>
        </is>
      </c>
      <c r="H12" t="inlineStr">
        <is>
          <t>11</t>
        </is>
      </c>
      <c r="I12" t="inlineStr"/>
      <c r="J12" t="inlineStr">
        <is>
          <t>12</t>
        </is>
      </c>
      <c r="K12" t="inlineStr">
        <is>
          <t>B2</t>
        </is>
      </c>
      <c r="L12" t="inlineStr">
        <is>
          <t>входит в строку выше</t>
        </is>
      </c>
      <c r="M12" s="7" t="inlineStr"/>
      <c r="N12" s="7" t="inlineStr"/>
      <c r="O12" s="7" t="inlineStr"/>
      <c r="P12" s="7" t="inlineStr"/>
      <c r="Q12" s="7" t="inlineStr"/>
      <c r="R12" s="8" t="n"/>
      <c r="S12" t="inlineStr"/>
    </row>
    <row r="13">
      <c r="A13" t="inlineStr">
        <is>
          <t>03.02</t>
        </is>
      </c>
      <c r="B13" t="inlineStr">
        <is>
          <t xml:space="preserve">    Конструктор и инженер по наружным сетям</t>
        </is>
      </c>
      <c r="C13" t="inlineStr">
        <is>
          <t>Structural and civil engineering fees</t>
        </is>
      </c>
      <c r="D13" t="n">
        <v>2</v>
      </c>
      <c r="E13" t="inlineStr">
        <is>
          <t>Строитель</t>
        </is>
      </c>
      <c r="F13" t="inlineStr">
        <is>
          <t>в % от базы</t>
        </is>
      </c>
      <c r="G13" t="inlineStr">
        <is>
          <t>2.03</t>
        </is>
      </c>
      <c r="H13" t="inlineStr">
        <is>
          <t>11</t>
        </is>
      </c>
      <c r="I13" t="inlineStr"/>
      <c r="J13" t="inlineStr">
        <is>
          <t>12</t>
        </is>
      </c>
      <c r="K13" t="inlineStr">
        <is>
          <t>B2</t>
        </is>
      </c>
      <c r="L13" t="inlineStr">
        <is>
          <t>входит в строку выше</t>
        </is>
      </c>
      <c r="M13" s="7" t="inlineStr"/>
      <c r="N13" s="7" t="inlineStr"/>
      <c r="O13" s="7" t="inlineStr"/>
      <c r="P13" s="7" t="inlineStr"/>
      <c r="Q13" s="7" t="inlineStr"/>
      <c r="R13" s="8" t="n"/>
      <c r="S13" t="inlineStr"/>
    </row>
    <row r="14">
      <c r="A14" t="inlineStr">
        <is>
          <t>03.03</t>
        </is>
      </c>
      <c r="B14" t="inlineStr">
        <is>
          <t xml:space="preserve">    Инженер по инженерным системам (MEP)</t>
        </is>
      </c>
      <c r="C14" t="inlineStr">
        <is>
          <t>MEP engineering fees</t>
        </is>
      </c>
      <c r="D14" t="n">
        <v>2</v>
      </c>
      <c r="E14" t="inlineStr">
        <is>
          <t>Инженер MEP</t>
        </is>
      </c>
      <c r="F14" t="inlineStr">
        <is>
          <t>в % от базы</t>
        </is>
      </c>
      <c r="G14" t="inlineStr">
        <is>
          <t>2.03</t>
        </is>
      </c>
      <c r="H14" t="inlineStr">
        <is>
          <t>11</t>
        </is>
      </c>
      <c r="I14" t="inlineStr"/>
      <c r="J14" t="inlineStr">
        <is>
          <t>12</t>
        </is>
      </c>
      <c r="K14" t="inlineStr">
        <is>
          <t>B2</t>
        </is>
      </c>
      <c r="L14" t="inlineStr">
        <is>
          <t>входит в строку выше</t>
        </is>
      </c>
      <c r="M14" s="7" t="inlineStr"/>
      <c r="N14" s="7" t="inlineStr"/>
      <c r="O14" s="7" t="inlineStr"/>
      <c r="P14" s="7" t="inlineStr"/>
      <c r="Q14" s="7" t="inlineStr"/>
      <c r="R14" s="8" t="n"/>
      <c r="S14" t="inlineStr"/>
    </row>
    <row r="15">
      <c r="A15" t="inlineStr">
        <is>
          <t>03.04</t>
        </is>
      </c>
      <c r="B15" t="inlineStr">
        <is>
          <t xml:space="preserve">    Дизайнер интерьеров и спецификация FF&amp;E</t>
        </is>
      </c>
      <c r="C15" t="inlineStr">
        <is>
          <t>Interior design fees</t>
        </is>
      </c>
      <c r="D15" t="n">
        <v>2</v>
      </c>
      <c r="E15" t="inlineStr">
        <is>
          <t>Дизайнер интерьеров</t>
        </is>
      </c>
      <c r="F15" t="inlineStr">
        <is>
          <t>в % от базы</t>
        </is>
      </c>
      <c r="G15" t="inlineStr">
        <is>
          <t>2.03</t>
        </is>
      </c>
      <c r="H15" t="inlineStr">
        <is>
          <t>11</t>
        </is>
      </c>
      <c r="I15" t="inlineStr"/>
      <c r="J15" t="inlineStr">
        <is>
          <t>12</t>
        </is>
      </c>
      <c r="K15" t="inlineStr">
        <is>
          <t>B2</t>
        </is>
      </c>
      <c r="L15" t="inlineStr">
        <is>
          <t>входит в строку выше</t>
        </is>
      </c>
      <c r="M15" s="7" t="inlineStr"/>
      <c r="N15" s="7" t="inlineStr"/>
      <c r="O15" s="7" t="inlineStr"/>
      <c r="P15" s="7" t="inlineStr"/>
      <c r="Q15" s="7" t="inlineStr"/>
      <c r="R15" s="8" t="n"/>
      <c r="S15" t="inlineStr"/>
    </row>
    <row r="16">
      <c r="A16" t="inlineStr">
        <is>
          <t>03.05</t>
        </is>
      </c>
      <c r="B16" t="inlineStr">
        <is>
          <t xml:space="preserve">    Светодизайнер</t>
        </is>
      </c>
      <c r="C16" t="inlineStr">
        <is>
          <t>Lighting design fees</t>
        </is>
      </c>
      <c r="D16" t="n">
        <v>2</v>
      </c>
      <c r="E16" t="inlineStr">
        <is>
          <t>Дизайнер интерьеров</t>
        </is>
      </c>
      <c r="F16" t="inlineStr">
        <is>
          <t>общей суммой</t>
        </is>
      </c>
      <c r="G16" t="inlineStr">
        <is>
          <t>2.03</t>
        </is>
      </c>
      <c r="H16" t="inlineStr">
        <is>
          <t>11</t>
        </is>
      </c>
      <c r="I16" t="inlineStr"/>
      <c r="J16" t="inlineStr">
        <is>
          <t>12</t>
        </is>
      </c>
      <c r="K16" t="inlineStr">
        <is>
          <t>B2</t>
        </is>
      </c>
      <c r="L16" t="inlineStr">
        <is>
          <t>входит в строку выше</t>
        </is>
      </c>
      <c r="M16" s="7" t="inlineStr"/>
      <c r="N16" s="7" t="inlineStr"/>
      <c r="O16" s="7" t="inlineStr"/>
      <c r="P16" s="7" t="inlineStr"/>
      <c r="Q16" s="7" t="inlineStr"/>
      <c r="R16" s="8" t="n"/>
      <c r="S16" t="inlineStr"/>
    </row>
    <row r="17">
      <c r="A17" t="inlineStr">
        <is>
          <t>03.06</t>
        </is>
      </c>
      <c r="B17" t="inlineStr">
        <is>
          <t xml:space="preserve">    Акустик</t>
        </is>
      </c>
      <c r="C17" t="inlineStr">
        <is>
          <t>Acoustic consultancy</t>
        </is>
      </c>
      <c r="D17" t="n">
        <v>2</v>
      </c>
      <c r="E17" t="inlineStr">
        <is>
          <t>Архитектор</t>
        </is>
      </c>
      <c r="F17" t="inlineStr">
        <is>
          <t>общей суммой</t>
        </is>
      </c>
      <c r="G17" t="inlineStr">
        <is>
          <t>2.03</t>
        </is>
      </c>
      <c r="H17" t="inlineStr">
        <is>
          <t>11</t>
        </is>
      </c>
      <c r="I17" t="inlineStr"/>
      <c r="J17" t="inlineStr">
        <is>
          <t>12</t>
        </is>
      </c>
      <c r="K17" t="inlineStr">
        <is>
          <t>B2</t>
        </is>
      </c>
      <c r="L17" t="inlineStr">
        <is>
          <t>входит в строку выше</t>
        </is>
      </c>
      <c r="M17" s="7" t="inlineStr"/>
      <c r="N17" s="7" t="inlineStr"/>
      <c r="O17" s="7" t="inlineStr"/>
      <c r="P17" s="7" t="inlineStr"/>
      <c r="Q17" s="7" t="inlineStr"/>
      <c r="R17" s="8" t="n"/>
      <c r="S17" t="inlineStr"/>
    </row>
    <row r="18">
      <c r="A18" t="inlineStr">
        <is>
          <t>03.07</t>
        </is>
      </c>
      <c r="B18" t="inlineStr">
        <is>
          <t xml:space="preserve">    Ландшафтный архитектор</t>
        </is>
      </c>
      <c r="C18" t="inlineStr">
        <is>
          <t>Landscape design fees</t>
        </is>
      </c>
      <c r="D18" t="n">
        <v>2</v>
      </c>
      <c r="E18" t="inlineStr">
        <is>
          <t>Архитектор</t>
        </is>
      </c>
      <c r="F18" t="inlineStr">
        <is>
          <t>общей суммой</t>
        </is>
      </c>
      <c r="G18" t="inlineStr">
        <is>
          <t>2.03</t>
        </is>
      </c>
      <c r="H18" t="inlineStr">
        <is>
          <t>11</t>
        </is>
      </c>
      <c r="I18" t="inlineStr"/>
      <c r="J18" t="inlineStr">
        <is>
          <t>12</t>
        </is>
      </c>
      <c r="K18" t="inlineStr">
        <is>
          <t>B2</t>
        </is>
      </c>
      <c r="L18" t="inlineStr">
        <is>
          <t>входит в строку выше</t>
        </is>
      </c>
      <c r="M18" s="7" t="inlineStr"/>
      <c r="N18" s="7" t="inlineStr"/>
      <c r="O18" s="7" t="inlineStr"/>
      <c r="P18" s="7" t="inlineStr"/>
      <c r="Q18" s="7" t="inlineStr"/>
      <c r="R18" s="8" t="n"/>
      <c r="S18" t="inlineStr"/>
    </row>
    <row r="19">
      <c r="A19" t="inlineStr">
        <is>
          <t>03.08</t>
        </is>
      </c>
      <c r="B19" t="inlineStr">
        <is>
          <t xml:space="preserve">    Спа-консультант: концепция, термальная зона и гидротерапия, спецификация оборудования</t>
        </is>
      </c>
      <c r="C19" t="inlineStr">
        <is>
          <t>Spa consultancy</t>
        </is>
      </c>
      <c r="D19" t="n">
        <v>2</v>
      </c>
      <c r="E19" t="inlineStr">
        <is>
          <t>Спа-консультант</t>
        </is>
      </c>
      <c r="F19" t="inlineStr">
        <is>
          <t>общей суммой</t>
        </is>
      </c>
      <c r="G19" t="inlineStr">
        <is>
          <t>2.03</t>
        </is>
      </c>
      <c r="H19" t="inlineStr">
        <is>
          <t>11</t>
        </is>
      </c>
      <c r="I19" t="inlineStr"/>
      <c r="J19" t="inlineStr">
        <is>
          <t>12</t>
        </is>
      </c>
      <c r="K19" t="inlineStr">
        <is>
          <t>B2</t>
        </is>
      </c>
      <c r="L19" t="inlineStr">
        <is>
          <t>входит в строку выше</t>
        </is>
      </c>
      <c r="M19" s="7" t="inlineStr"/>
      <c r="N19" s="7" t="inlineStr"/>
      <c r="O19" s="7" t="inlineStr"/>
      <c r="P19" s="7" t="inlineStr"/>
      <c r="Q19" s="7" t="inlineStr"/>
      <c r="R19" s="8" t="n"/>
      <c r="S19" t="inlineStr"/>
    </row>
    <row r="20">
      <c r="A20" t="inlineStr">
        <is>
          <t>03.09</t>
        </is>
      </c>
      <c r="B20" t="inlineStr">
        <is>
          <t xml:space="preserve">    Консультант по кухням и прачечной: технология, планировка, спецификация</t>
        </is>
      </c>
      <c r="C20" t="inlineStr">
        <is>
          <t>Food service consultancy</t>
        </is>
      </c>
      <c r="D20" t="n">
        <v>2</v>
      </c>
      <c r="E20" t="inlineStr">
        <is>
          <t>Кухонный технолог</t>
        </is>
      </c>
      <c r="F20" t="inlineStr">
        <is>
          <t>общей суммой</t>
        </is>
      </c>
      <c r="G20" t="inlineStr">
        <is>
          <t>2.03</t>
        </is>
      </c>
      <c r="H20" t="inlineStr">
        <is>
          <t>11</t>
        </is>
      </c>
      <c r="I20" t="inlineStr"/>
      <c r="J20" t="inlineStr">
        <is>
          <t>12</t>
        </is>
      </c>
      <c r="K20" t="inlineStr">
        <is>
          <t>B2</t>
        </is>
      </c>
      <c r="L20" t="inlineStr">
        <is>
          <t>входит в строку выше</t>
        </is>
      </c>
      <c r="M20" s="7" t="inlineStr"/>
      <c r="N20" s="7" t="inlineStr"/>
      <c r="O20" s="7" t="inlineStr"/>
      <c r="P20" s="7" t="inlineStr"/>
      <c r="Q20" s="7" t="inlineStr"/>
      <c r="R20" s="8" t="n"/>
      <c r="S20" t="inlineStr"/>
    </row>
    <row r="21">
      <c r="A21" t="inlineStr">
        <is>
          <t>03.10</t>
        </is>
      </c>
      <c r="B21" t="inlineStr">
        <is>
          <t xml:space="preserve">    Медицинский технолог: медицинское задание, листы требований к помещениям, план оснащения</t>
        </is>
      </c>
      <c r="C21" t="inlineStr">
        <is>
          <t>Medical planning and equipment planning</t>
        </is>
      </c>
      <c r="D21" t="n">
        <v>2</v>
      </c>
      <c r="E21" t="inlineStr">
        <is>
          <t>Медицинский технолог</t>
        </is>
      </c>
      <c r="F21" t="inlineStr">
        <is>
          <t>общей суммой</t>
        </is>
      </c>
      <c r="G21" t="inlineStr">
        <is>
          <t>2.03</t>
        </is>
      </c>
      <c r="H21" t="inlineStr">
        <is>
          <t>11</t>
        </is>
      </c>
      <c r="I21" t="inlineStr"/>
      <c r="J21" t="inlineStr">
        <is>
          <t>12</t>
        </is>
      </c>
      <c r="K21" t="inlineStr">
        <is>
          <t>B2</t>
        </is>
      </c>
      <c r="L21" t="inlineStr">
        <is>
          <t>входит в строку выше</t>
        </is>
      </c>
      <c r="M21" s="7" t="inlineStr"/>
      <c r="N21" s="7" t="inlineStr"/>
      <c r="O21" s="7" t="inlineStr"/>
      <c r="P21" s="7" t="inlineStr"/>
      <c r="Q21" s="7" t="inlineStr"/>
      <c r="R21" s="8" t="n"/>
      <c r="S21" t="inlineStr"/>
    </row>
    <row r="22">
      <c r="A22" t="inlineStr">
        <is>
          <t>03.11</t>
        </is>
      </c>
      <c r="B22" t="inlineStr">
        <is>
          <t xml:space="preserve">    Технические услуги оператора: проверка проекта на стандарты бренда</t>
        </is>
      </c>
      <c r="C22" t="inlineStr">
        <is>
          <t>Technical services fee</t>
        </is>
      </c>
      <c r="D22" t="n">
        <v>2</v>
      </c>
      <c r="E22" t="inlineStr">
        <is>
          <t>Оператор</t>
        </is>
      </c>
      <c r="F22" t="inlineStr">
        <is>
          <t>общей суммой</t>
        </is>
      </c>
      <c r="G22" t="inlineStr">
        <is>
          <t>2.03</t>
        </is>
      </c>
      <c r="H22" t="inlineStr">
        <is>
          <t>11</t>
        </is>
      </c>
      <c r="I22" t="inlineStr"/>
      <c r="J22" t="inlineStr">
        <is>
          <t>12</t>
        </is>
      </c>
      <c r="K22" t="inlineStr">
        <is>
          <t>B2</t>
        </is>
      </c>
      <c r="L22" t="inlineStr">
        <is>
          <t>входит в строку выше</t>
        </is>
      </c>
      <c r="M22" s="7" t="inlineStr"/>
      <c r="N22" s="7" t="inlineStr"/>
      <c r="O22" s="7" t="inlineStr"/>
      <c r="P22" s="7" t="inlineStr"/>
      <c r="Q22" s="7" t="inlineStr"/>
      <c r="R22" s="8" t="n"/>
      <c r="S22" t="inlineStr"/>
    </row>
    <row r="23">
      <c r="A23" t="inlineStr">
        <is>
          <t>03.12</t>
        </is>
      </c>
      <c r="B23" t="inlineStr">
        <is>
          <t xml:space="preserve">    Стоимостной консультант: оценки, сметы, контроль стоимости</t>
        </is>
      </c>
      <c r="C23" t="inlineStr">
        <is>
          <t>Quantity surveying / cost management</t>
        </is>
      </c>
      <c r="D23" t="n">
        <v>2</v>
      </c>
      <c r="E23" t="inlineStr">
        <is>
          <t>Собственник</t>
        </is>
      </c>
      <c r="F23" t="inlineStr">
        <is>
          <t>в % от базы</t>
        </is>
      </c>
      <c r="G23" t="inlineStr">
        <is>
          <t>2.03</t>
        </is>
      </c>
      <c r="H23" t="inlineStr">
        <is>
          <t>12</t>
        </is>
      </c>
      <c r="I23" t="inlineStr"/>
      <c r="J23" t="inlineStr">
        <is>
          <t>10</t>
        </is>
      </c>
      <c r="K23" t="inlineStr">
        <is>
          <t>B4</t>
        </is>
      </c>
      <c r="L23" t="inlineStr">
        <is>
          <t>входит в строку выше</t>
        </is>
      </c>
      <c r="M23" s="7" t="inlineStr"/>
      <c r="N23" s="7" t="inlineStr"/>
      <c r="O23" s="7" t="inlineStr"/>
      <c r="P23" s="7" t="inlineStr"/>
      <c r="Q23" s="7" t="inlineStr"/>
      <c r="R23" s="8" t="n"/>
      <c r="S23" t="inlineStr"/>
    </row>
    <row r="24">
      <c r="A24" t="inlineStr">
        <is>
          <t>03.13</t>
        </is>
      </c>
      <c r="B24" t="inlineStr">
        <is>
          <t xml:space="preserve">    Управление проектом, технический заказчик, строительный контроль</t>
        </is>
      </c>
      <c r="C24" t="inlineStr">
        <is>
          <t>Project management and supervision</t>
        </is>
      </c>
      <c r="D24" t="n">
        <v>2</v>
      </c>
      <c r="E24" t="inlineStr">
        <is>
          <t>Собственник</t>
        </is>
      </c>
      <c r="F24" t="inlineStr">
        <is>
          <t>в % от базы</t>
        </is>
      </c>
      <c r="G24" t="inlineStr">
        <is>
          <t>2.03</t>
        </is>
      </c>
      <c r="H24" t="inlineStr">
        <is>
          <t>12</t>
        </is>
      </c>
      <c r="I24" t="inlineStr"/>
      <c r="J24" t="inlineStr">
        <is>
          <t>10</t>
        </is>
      </c>
      <c r="K24" t="inlineStr">
        <is>
          <t>B4</t>
        </is>
      </c>
      <c r="L24" s="6" t="n">
        <v>0.0092</v>
      </c>
      <c r="M24" s="7" t="inlineStr"/>
      <c r="N24" s="7" t="inlineStr"/>
      <c r="O24" s="7" t="inlineStr"/>
      <c r="P24" s="7" t="inlineStr"/>
      <c r="Q24" s="7" t="inlineStr"/>
      <c r="R24" s="8" t="n"/>
      <c r="S24" t="inlineStr"/>
    </row>
    <row r="25">
      <c r="A25" t="inlineStr">
        <is>
          <t>03.14</t>
        </is>
      </c>
      <c r="B25" t="inlineStr">
        <is>
          <t xml:space="preserve">    Юридическое, налоговое и страховое сопровождение</t>
        </is>
      </c>
      <c r="C25" t="inlineStr">
        <is>
          <t>Professional fees: legal, accounting</t>
        </is>
      </c>
      <c r="D25" t="n">
        <v>2</v>
      </c>
      <c r="E25" t="inlineStr">
        <is>
          <t>Собственник</t>
        </is>
      </c>
      <c r="F25" t="inlineStr">
        <is>
          <t>общей суммой</t>
        </is>
      </c>
      <c r="G25" t="inlineStr">
        <is>
          <t>3.02</t>
        </is>
      </c>
      <c r="H25" t="inlineStr">
        <is>
          <t>12</t>
        </is>
      </c>
      <c r="I25" t="inlineStr"/>
      <c r="J25" t="inlineStr">
        <is>
          <t>9</t>
        </is>
      </c>
      <c r="K25" t="inlineStr">
        <is>
          <t>B4</t>
        </is>
      </c>
      <c r="L25" t="inlineStr">
        <is>
          <t>входит в строку выше</t>
        </is>
      </c>
      <c r="M25" s="7" t="inlineStr"/>
      <c r="N25" s="7" t="inlineStr"/>
      <c r="O25" s="7" t="inlineStr"/>
      <c r="P25" s="7" t="inlineStr"/>
      <c r="Q25" s="7" t="inlineStr"/>
      <c r="R25" s="8" t="n"/>
      <c r="S25" t="inlineStr"/>
    </row>
    <row r="26">
      <c r="A26" s="2" t="inlineStr">
        <is>
          <t>04</t>
        </is>
      </c>
      <c r="B26" s="2" t="inlineStr">
        <is>
          <t>Площадка, наружные сети и благоустройство</t>
        </is>
      </c>
      <c r="C26" s="2" t="inlineStr">
        <is>
          <t>Site improvements</t>
        </is>
      </c>
      <c r="D26" s="2" t="n">
        <v>1</v>
      </c>
      <c r="E26" s="2" t="inlineStr">
        <is>
          <t>Строитель</t>
        </is>
      </c>
      <c r="F26" s="2" t="inlineStr">
        <is>
          <t>на м² площади</t>
        </is>
      </c>
      <c r="G26" s="2" t="inlineStr">
        <is>
          <t>1.01/1.06/1.07</t>
        </is>
      </c>
      <c r="H26" s="2" t="inlineStr">
        <is>
          <t>0, 8</t>
        </is>
      </c>
      <c r="I26" s="2" t="inlineStr">
        <is>
          <t>G</t>
        </is>
      </c>
      <c r="J26" s="2" t="inlineStr">
        <is>
          <t>1, 4–7</t>
        </is>
      </c>
      <c r="K26" s="2" t="inlineStr">
        <is>
          <t>C8</t>
        </is>
      </c>
      <c r="L26" s="3" t="n">
        <v>0.015</v>
      </c>
      <c r="M26" s="4" t="inlineStr"/>
      <c r="N26" s="4" t="inlineStr"/>
      <c r="O26" s="4" t="inlineStr"/>
      <c r="P26" s="4" t="inlineStr"/>
      <c r="Q26" s="4" t="inlineStr"/>
      <c r="R26" s="5">
        <f>R27+R28+R29+R30</f>
        <v/>
      </c>
      <c r="S26" s="2" t="inlineStr"/>
    </row>
    <row r="27">
      <c r="A27" t="inlineStr">
        <is>
          <t>04.01</t>
        </is>
      </c>
      <c r="B27" t="inlineStr">
        <is>
          <t xml:space="preserve">    Снос, расчистка, вертикальная планировка</t>
        </is>
      </c>
      <c r="C27" t="inlineStr">
        <is>
          <t>Site preparation</t>
        </is>
      </c>
      <c r="D27" t="n">
        <v>2</v>
      </c>
      <c r="E27" t="inlineStr">
        <is>
          <t>Строитель</t>
        </is>
      </c>
      <c r="F27" t="inlineStr">
        <is>
          <t>на м² площади</t>
        </is>
      </c>
      <c r="G27" t="inlineStr">
        <is>
          <t>1.01</t>
        </is>
      </c>
      <c r="H27" t="inlineStr">
        <is>
          <t>0</t>
        </is>
      </c>
      <c r="I27" t="inlineStr">
        <is>
          <t>G10</t>
        </is>
      </c>
      <c r="J27" t="inlineStr">
        <is>
          <t>1</t>
        </is>
      </c>
      <c r="K27" t="inlineStr">
        <is>
          <t>C1</t>
        </is>
      </c>
      <c r="L27" s="6" t="n">
        <v>0.0031</v>
      </c>
      <c r="M27" s="7" t="inlineStr"/>
      <c r="N27" s="7" t="inlineStr"/>
      <c r="O27" s="7" t="inlineStr"/>
      <c r="P27" s="7" t="inlineStr"/>
      <c r="Q27" s="7" t="inlineStr"/>
      <c r="R27" s="8" t="n"/>
      <c r="S27" t="inlineStr"/>
    </row>
    <row r="28">
      <c r="A28" t="inlineStr">
        <is>
          <t>04.02</t>
        </is>
      </c>
      <c r="B28" t="inlineStr">
        <is>
          <t xml:space="preserve">    Внутриплощадочные сети: вода, канализация, тепло, электричество, связь</t>
        </is>
      </c>
      <c r="C28" t="inlineStr">
        <is>
          <t>Site utilities</t>
        </is>
      </c>
      <c r="D28" t="n">
        <v>2</v>
      </c>
      <c r="E28" t="inlineStr">
        <is>
          <t>Инженер MEP</t>
        </is>
      </c>
      <c r="F28" t="inlineStr">
        <is>
          <t>общей суммой</t>
        </is>
      </c>
      <c r="G28" t="inlineStr">
        <is>
          <t>1.06</t>
        </is>
      </c>
      <c r="H28" t="inlineStr">
        <is>
          <t>8</t>
        </is>
      </c>
      <c r="I28" t="inlineStr">
        <is>
          <t>G30</t>
        </is>
      </c>
      <c r="J28" t="inlineStr">
        <is>
          <t>6</t>
        </is>
      </c>
      <c r="K28" t="inlineStr">
        <is>
          <t>C8.1</t>
        </is>
      </c>
      <c r="L28" s="6" t="n">
        <v>0.0021</v>
      </c>
      <c r="M28" s="7" t="inlineStr"/>
      <c r="N28" s="7" t="inlineStr"/>
      <c r="O28" s="7" t="inlineStr"/>
      <c r="P28" s="7" t="inlineStr"/>
      <c r="Q28" s="7" t="inlineStr"/>
      <c r="R28" s="8" t="n"/>
      <c r="S28" t="inlineStr"/>
    </row>
    <row r="29">
      <c r="A29" t="inlineStr">
        <is>
          <t>04.03</t>
        </is>
      </c>
      <c r="B29" t="inlineStr">
        <is>
          <t xml:space="preserve">    Плата за технологическое присоединение к сетям</t>
        </is>
      </c>
      <c r="C29" t="inlineStr">
        <is>
          <t>Off-site utility connections</t>
        </is>
      </c>
      <c r="D29" t="n">
        <v>2</v>
      </c>
      <c r="E29" t="inlineStr">
        <is>
          <t>Собственник</t>
        </is>
      </c>
      <c r="F29" t="inlineStr">
        <is>
          <t>общей суммой</t>
        </is>
      </c>
      <c r="G29" t="inlineStr">
        <is>
          <t>2.01</t>
        </is>
      </c>
      <c r="H29" t="inlineStr">
        <is>
          <t>12</t>
        </is>
      </c>
      <c r="I29" t="inlineStr"/>
      <c r="J29" t="inlineStr">
        <is>
          <t>9</t>
        </is>
      </c>
      <c r="K29" t="inlineStr">
        <is>
          <t>C8.3</t>
        </is>
      </c>
      <c r="L29" s="6" t="n">
        <v>0.0071</v>
      </c>
      <c r="M29" s="7" t="inlineStr"/>
      <c r="N29" s="7" t="inlineStr"/>
      <c r="O29" s="7" t="inlineStr"/>
      <c r="P29" s="7" t="inlineStr"/>
      <c r="Q29" s="7" t="inlineStr"/>
      <c r="R29" s="8" t="n"/>
      <c r="S29" t="inlineStr"/>
    </row>
    <row r="30">
      <c r="A30" t="inlineStr">
        <is>
          <t>04.04</t>
        </is>
      </c>
      <c r="B30" t="inlineStr">
        <is>
          <t xml:space="preserve">    Благоустройство: дороги, паркинг, ландшафт, наружное освещение, ограждение</t>
        </is>
      </c>
      <c r="C30" t="inlineStr">
        <is>
          <t>Landscaping and parking</t>
        </is>
      </c>
      <c r="D30" t="n">
        <v>2</v>
      </c>
      <c r="E30" t="inlineStr">
        <is>
          <t>Архитектор</t>
        </is>
      </c>
      <c r="F30" t="inlineStr">
        <is>
          <t>на м² площади</t>
        </is>
      </c>
      <c r="G30" t="inlineStr">
        <is>
          <t>1.07</t>
        </is>
      </c>
      <c r="H30" t="inlineStr">
        <is>
          <t>8</t>
        </is>
      </c>
      <c r="I30" t="inlineStr">
        <is>
          <t>G20</t>
        </is>
      </c>
      <c r="J30" t="inlineStr">
        <is>
          <t>7</t>
        </is>
      </c>
      <c r="K30" t="inlineStr">
        <is>
          <t>C8.2</t>
        </is>
      </c>
      <c r="L30" s="6" t="n">
        <v>0.0027</v>
      </c>
      <c r="M30" s="7" t="inlineStr"/>
      <c r="N30" s="7" t="inlineStr"/>
      <c r="O30" s="7" t="inlineStr"/>
      <c r="P30" s="7" t="inlineStr"/>
      <c r="Q30" s="7" t="inlineStr"/>
      <c r="R30" s="8" t="n"/>
      <c r="S30" t="inlineStr"/>
    </row>
    <row r="31">
      <c r="A31" s="2" t="inlineStr">
        <is>
          <t>05</t>
        </is>
      </c>
      <c r="B31" s="2" t="inlineStr">
        <is>
          <t>Конструкции и оболочка здания</t>
        </is>
      </c>
      <c r="C31" s="2" t="inlineStr">
        <is>
          <t>Shell and core</t>
        </is>
      </c>
      <c r="D31" s="2" t="n">
        <v>1</v>
      </c>
      <c r="E31" s="2" t="inlineStr">
        <is>
          <t>Строитель</t>
        </is>
      </c>
      <c r="F31" s="2" t="inlineStr">
        <is>
          <t>на м² площади</t>
        </is>
      </c>
      <c r="G31" s="2" t="inlineStr">
        <is>
          <t>1.02–1.04</t>
        </is>
      </c>
      <c r="H31" s="2" t="inlineStr">
        <is>
          <t>1–2</t>
        </is>
      </c>
      <c r="I31" s="2" t="inlineStr">
        <is>
          <t>A, B</t>
        </is>
      </c>
      <c r="J31" s="2" t="inlineStr">
        <is>
          <t>2</t>
        </is>
      </c>
      <c r="K31" s="2" t="inlineStr">
        <is>
          <t>C</t>
        </is>
      </c>
      <c r="L31" s="3" t="n">
        <v>0.1199</v>
      </c>
      <c r="M31" s="4" t="inlineStr"/>
      <c r="N31" s="4" t="inlineStr"/>
      <c r="O31" s="4" t="inlineStr"/>
      <c r="P31" s="4" t="inlineStr"/>
      <c r="Q31" s="4" t="inlineStr"/>
      <c r="R31" s="5">
        <f>R32+R33+R34+R35</f>
        <v/>
      </c>
      <c r="S31" s="2" t="inlineStr"/>
    </row>
    <row r="32">
      <c r="A32" t="inlineStr">
        <is>
          <t>05.01</t>
        </is>
      </c>
      <c r="B32" t="inlineStr">
        <is>
          <t xml:space="preserve">    Подземная часть: фундаменты, подвал, гидроизоляция</t>
        </is>
      </c>
      <c r="C32" t="inlineStr">
        <is>
          <t>Substructure</t>
        </is>
      </c>
      <c r="D32" t="n">
        <v>2</v>
      </c>
      <c r="E32" t="inlineStr">
        <is>
          <t>Строитель</t>
        </is>
      </c>
      <c r="F32" t="inlineStr">
        <is>
          <t>на м² площади</t>
        </is>
      </c>
      <c r="G32" t="inlineStr">
        <is>
          <t>1.02</t>
        </is>
      </c>
      <c r="H32" t="inlineStr">
        <is>
          <t>1</t>
        </is>
      </c>
      <c r="I32" t="inlineStr">
        <is>
          <t>A10/A20</t>
        </is>
      </c>
      <c r="J32" t="inlineStr">
        <is>
          <t>2</t>
        </is>
      </c>
      <c r="K32" t="inlineStr">
        <is>
          <t>C2</t>
        </is>
      </c>
      <c r="L32" s="6" t="n">
        <v>0.0503</v>
      </c>
      <c r="M32" s="7" t="inlineStr"/>
      <c r="N32" s="7" t="inlineStr"/>
      <c r="O32" s="7" t="inlineStr"/>
      <c r="P32" s="7" t="inlineStr"/>
      <c r="Q32" s="7" t="inlineStr"/>
      <c r="R32" s="8" t="n"/>
      <c r="S32" t="inlineStr"/>
    </row>
    <row r="33">
      <c r="A33" t="inlineStr">
        <is>
          <t>05.02</t>
        </is>
      </c>
      <c r="B33" t="inlineStr">
        <is>
          <t xml:space="preserve">    Каркас, перекрытия, лестницы</t>
        </is>
      </c>
      <c r="C33" t="inlineStr">
        <is>
          <t>Superstructure</t>
        </is>
      </c>
      <c r="D33" t="n">
        <v>2</v>
      </c>
      <c r="E33" t="inlineStr">
        <is>
          <t>Строитель</t>
        </is>
      </c>
      <c r="F33" t="inlineStr">
        <is>
          <t>на м² площади</t>
        </is>
      </c>
      <c r="G33" t="inlineStr">
        <is>
          <t>1.03</t>
        </is>
      </c>
      <c r="H33" t="inlineStr">
        <is>
          <t>2.1–2.2</t>
        </is>
      </c>
      <c r="I33" t="inlineStr">
        <is>
          <t>B10</t>
        </is>
      </c>
      <c r="J33" t="inlineStr">
        <is>
          <t>2</t>
        </is>
      </c>
      <c r="K33" t="inlineStr">
        <is>
          <t>C3</t>
        </is>
      </c>
      <c r="L33" s="6" t="n">
        <v>0.041</v>
      </c>
      <c r="M33" s="7" t="inlineStr"/>
      <c r="N33" s="7" t="inlineStr"/>
      <c r="O33" s="7" t="inlineStr"/>
      <c r="P33" s="7" t="inlineStr"/>
      <c r="Q33" s="7" t="inlineStr"/>
      <c r="R33" s="8" t="n"/>
      <c r="S33" t="inlineStr"/>
    </row>
    <row r="34">
      <c r="A34" t="inlineStr">
        <is>
          <t>05.03</t>
        </is>
      </c>
      <c r="B34" t="inlineStr">
        <is>
          <t xml:space="preserve">    Фасад и светопрозрачные конструкции</t>
        </is>
      </c>
      <c r="C34" t="inlineStr">
        <is>
          <t>Exterior enclosure</t>
        </is>
      </c>
      <c r="D34" t="n">
        <v>2</v>
      </c>
      <c r="E34" t="inlineStr">
        <is>
          <t>Архитектор</t>
        </is>
      </c>
      <c r="F34" t="inlineStr">
        <is>
          <t>на м² площади</t>
        </is>
      </c>
      <c r="G34" t="inlineStr">
        <is>
          <t>1.04</t>
        </is>
      </c>
      <c r="H34" t="inlineStr">
        <is>
          <t>2.5–2.6</t>
        </is>
      </c>
      <c r="I34" t="inlineStr">
        <is>
          <t>B20</t>
        </is>
      </c>
      <c r="J34" t="inlineStr">
        <is>
          <t>2</t>
        </is>
      </c>
      <c r="K34" t="inlineStr">
        <is>
          <t>C4.1</t>
        </is>
      </c>
      <c r="L34" s="6" t="n">
        <v>0.0252</v>
      </c>
      <c r="M34" s="7" t="inlineStr"/>
      <c r="N34" s="7" t="inlineStr"/>
      <c r="O34" s="7" t="inlineStr"/>
      <c r="P34" s="7" t="inlineStr"/>
      <c r="Q34" s="7" t="inlineStr"/>
      <c r="R34" s="8" t="n"/>
      <c r="S34" t="inlineStr"/>
    </row>
    <row r="35">
      <c r="A35" t="inlineStr">
        <is>
          <t>05.04</t>
        </is>
      </c>
      <c r="B35" t="inlineStr">
        <is>
          <t xml:space="preserve">    Кровля</t>
        </is>
      </c>
      <c r="C35" t="inlineStr">
        <is>
          <t>Roofing</t>
        </is>
      </c>
      <c r="D35" t="n">
        <v>2</v>
      </c>
      <c r="E35" t="inlineStr">
        <is>
          <t>Архитектор</t>
        </is>
      </c>
      <c r="F35" t="inlineStr">
        <is>
          <t>на м² площади</t>
        </is>
      </c>
      <c r="G35" t="inlineStr">
        <is>
          <t>1.04</t>
        </is>
      </c>
      <c r="H35" t="inlineStr">
        <is>
          <t>2.3</t>
        </is>
      </c>
      <c r="I35" t="inlineStr">
        <is>
          <t>B30</t>
        </is>
      </c>
      <c r="J35" t="inlineStr">
        <is>
          <t>2</t>
        </is>
      </c>
      <c r="K35" t="inlineStr">
        <is>
          <t>C4.2</t>
        </is>
      </c>
      <c r="L35" s="6" t="n">
        <v>0.0034</v>
      </c>
      <c r="M35" s="7" t="inlineStr"/>
      <c r="N35" s="7" t="inlineStr"/>
      <c r="O35" s="7" t="inlineStr"/>
      <c r="P35" s="7" t="inlineStr"/>
      <c r="Q35" s="7" t="inlineStr"/>
      <c r="R35" s="8" t="n"/>
      <c r="S35" t="inlineStr"/>
    </row>
    <row r="36">
      <c r="A36" s="2" t="inlineStr">
        <is>
          <t>06</t>
        </is>
      </c>
      <c r="B36" s="2" t="inlineStr">
        <is>
          <t>Внутренняя отделка и fit-out по зонам</t>
        </is>
      </c>
      <c r="C36" s="2" t="inlineStr">
        <is>
          <t>Interiors / fit-out</t>
        </is>
      </c>
      <c r="D36" s="2" t="n">
        <v>1</v>
      </c>
      <c r="E36" s="2" t="inlineStr">
        <is>
          <t>Дизайнер интерьеров</t>
        </is>
      </c>
      <c r="F36" s="2" t="inlineStr">
        <is>
          <t>на м² площади</t>
        </is>
      </c>
      <c r="G36" s="2" t="inlineStr">
        <is>
          <t>1.04</t>
        </is>
      </c>
      <c r="H36" s="2" t="inlineStr">
        <is>
          <t>2.7–2.8, 3</t>
        </is>
      </c>
      <c r="I36" s="2" t="inlineStr">
        <is>
          <t>C</t>
        </is>
      </c>
      <c r="J36" s="2" t="inlineStr">
        <is>
          <t>2</t>
        </is>
      </c>
      <c r="K36" s="2" t="inlineStr">
        <is>
          <t>C4</t>
        </is>
      </c>
      <c r="L36" s="3" t="n">
        <v>0.0905</v>
      </c>
      <c r="M36" s="4" t="inlineStr"/>
      <c r="N36" s="4" t="inlineStr"/>
      <c r="O36" s="4" t="inlineStr"/>
      <c r="P36" s="4" t="inlineStr"/>
      <c r="Q36" s="4" t="inlineStr"/>
      <c r="R36" s="5">
        <f>R37+R38+R39+R40+R41+R42+R43</f>
        <v/>
      </c>
      <c r="S36" s="2" t="inlineStr"/>
    </row>
    <row r="37">
      <c r="A37" t="inlineStr">
        <is>
          <t>06.01</t>
        </is>
      </c>
      <c r="B37" t="inlineStr">
        <is>
          <t xml:space="preserve">    Перегородки и внутренние двери</t>
        </is>
      </c>
      <c r="C37" t="inlineStr">
        <is>
          <t>Interior construction</t>
        </is>
      </c>
      <c r="D37" t="n">
        <v>2</v>
      </c>
      <c r="E37" t="inlineStr">
        <is>
          <t>Архитектор</t>
        </is>
      </c>
      <c r="F37" t="inlineStr">
        <is>
          <t>на м² площади</t>
        </is>
      </c>
      <c r="G37" t="inlineStr">
        <is>
          <t>1.04</t>
        </is>
      </c>
      <c r="H37" t="inlineStr">
        <is>
          <t>2.7–2.8</t>
        </is>
      </c>
      <c r="I37" t="inlineStr">
        <is>
          <t>C10</t>
        </is>
      </c>
      <c r="J37" t="inlineStr">
        <is>
          <t>2</t>
        </is>
      </c>
      <c r="K37" t="inlineStr">
        <is>
          <t>C4.3</t>
        </is>
      </c>
      <c r="L37" s="6" t="n">
        <v>0.0224</v>
      </c>
      <c r="M37" s="7" t="inlineStr"/>
      <c r="N37" s="7" t="inlineStr"/>
      <c r="O37" s="7" t="inlineStr"/>
      <c r="P37" s="7" t="inlineStr"/>
      <c r="Q37" s="7" t="inlineStr"/>
      <c r="R37" s="8" t="n"/>
      <c r="S37" t="inlineStr"/>
    </row>
    <row r="38">
      <c r="A38" t="inlineStr">
        <is>
          <t>06.02</t>
        </is>
      </c>
      <c r="B38" t="inlineStr">
        <is>
          <t xml:space="preserve">    Номера и санузлы номеров: отделка</t>
        </is>
      </c>
      <c r="C38" t="inlineStr">
        <is>
          <t>Guestroom fit-out</t>
        </is>
      </c>
      <c r="D38" t="n">
        <v>2</v>
      </c>
      <c r="E38" t="inlineStr">
        <is>
          <t>Дизайнер интерьеров</t>
        </is>
      </c>
      <c r="F38" t="inlineStr">
        <is>
          <t>на номер</t>
        </is>
      </c>
      <c r="G38" t="inlineStr">
        <is>
          <t>1.04</t>
        </is>
      </c>
      <c r="H38" t="inlineStr">
        <is>
          <t>3</t>
        </is>
      </c>
      <c r="I38" t="inlineStr">
        <is>
          <t>C30</t>
        </is>
      </c>
      <c r="J38" t="inlineStr">
        <is>
          <t>2</t>
        </is>
      </c>
      <c r="K38" t="inlineStr">
        <is>
          <t>C4.5</t>
        </is>
      </c>
      <c r="L38" s="6" t="n">
        <v>0.015</v>
      </c>
      <c r="M38" s="7" t="inlineStr"/>
      <c r="N38" s="7" t="inlineStr"/>
      <c r="O38" s="7" t="inlineStr"/>
      <c r="P38" s="7" t="inlineStr"/>
      <c r="Q38" s="7" t="inlineStr"/>
      <c r="R38" s="8" t="n"/>
      <c r="S38" t="inlineStr"/>
    </row>
    <row r="39">
      <c r="A39" t="inlineStr">
        <is>
          <t>06.03</t>
        </is>
      </c>
      <c r="B39" t="inlineStr">
        <is>
          <t xml:space="preserve">    Общественные зоны: лобби, рестораны, коридоры</t>
        </is>
      </c>
      <c r="C39" t="inlineStr">
        <is>
          <t>Public area fit-out</t>
        </is>
      </c>
      <c r="D39" t="n">
        <v>2</v>
      </c>
      <c r="E39" t="inlineStr">
        <is>
          <t>Дизайнер интерьеров</t>
        </is>
      </c>
      <c r="F39" t="inlineStr">
        <is>
          <t>на м² площади</t>
        </is>
      </c>
      <c r="G39" t="inlineStr">
        <is>
          <t>1.04</t>
        </is>
      </c>
      <c r="H39" t="inlineStr">
        <is>
          <t>3</t>
        </is>
      </c>
      <c r="I39" t="inlineStr">
        <is>
          <t>C30</t>
        </is>
      </c>
      <c r="J39" t="inlineStr">
        <is>
          <t>2</t>
        </is>
      </c>
      <c r="K39" t="inlineStr">
        <is>
          <t>C4.5</t>
        </is>
      </c>
      <c r="L39" s="6" t="n">
        <v>0.0222</v>
      </c>
      <c r="M39" s="7" t="inlineStr"/>
      <c r="N39" s="7" t="inlineStr"/>
      <c r="O39" s="7" t="inlineStr"/>
      <c r="P39" s="7" t="inlineStr"/>
      <c r="Q39" s="7" t="inlineStr"/>
      <c r="R39" s="8" t="n"/>
      <c r="S39" t="inlineStr"/>
    </row>
    <row r="40">
      <c r="A40" t="inlineStr">
        <is>
          <t>06.04</t>
        </is>
      </c>
      <c r="B40" t="inlineStr">
        <is>
          <t xml:space="preserve">    Мокрые зоны спа: гидроизоляция, камень, плитка, противоскольжение</t>
        </is>
      </c>
      <c r="C40" t="inlineStr">
        <is>
          <t>Wet-area finishes</t>
        </is>
      </c>
      <c r="D40" t="n">
        <v>2</v>
      </c>
      <c r="E40" t="inlineStr">
        <is>
          <t>Спа-консультант</t>
        </is>
      </c>
      <c r="F40" t="inlineStr">
        <is>
          <t>на м² площади</t>
        </is>
      </c>
      <c r="G40" t="inlineStr">
        <is>
          <t>1.04</t>
        </is>
      </c>
      <c r="H40" t="inlineStr">
        <is>
          <t>3</t>
        </is>
      </c>
      <c r="I40" t="inlineStr">
        <is>
          <t>C30</t>
        </is>
      </c>
      <c r="J40" t="inlineStr">
        <is>
          <t>2</t>
        </is>
      </c>
      <c r="K40" t="inlineStr">
        <is>
          <t>C4.5</t>
        </is>
      </c>
      <c r="L40" s="6" t="n">
        <v>0.0111</v>
      </c>
      <c r="M40" s="7" t="inlineStr"/>
      <c r="N40" s="7" t="inlineStr"/>
      <c r="O40" s="7" t="inlineStr"/>
      <c r="P40" s="7" t="inlineStr"/>
      <c r="Q40" s="7" t="inlineStr"/>
      <c r="R40" s="8" t="n"/>
      <c r="S40" t="inlineStr"/>
    </row>
    <row r="41">
      <c r="A41" t="inlineStr">
        <is>
          <t>06.05</t>
        </is>
      </c>
      <c r="B41" t="inlineStr">
        <is>
          <t xml:space="preserve">    Кабинеты процедур: сухие и мокрые</t>
        </is>
      </c>
      <c r="C41" t="inlineStr">
        <is>
          <t>Treatment room fit-out</t>
        </is>
      </c>
      <c r="D41" t="n">
        <v>2</v>
      </c>
      <c r="E41" t="inlineStr">
        <is>
          <t>Спа-консультант</t>
        </is>
      </c>
      <c r="F41" t="inlineStr">
        <is>
          <t>на кабинет</t>
        </is>
      </c>
      <c r="G41" t="inlineStr">
        <is>
          <t>1.04</t>
        </is>
      </c>
      <c r="H41" t="inlineStr">
        <is>
          <t>3</t>
        </is>
      </c>
      <c r="I41" t="inlineStr">
        <is>
          <t>C30</t>
        </is>
      </c>
      <c r="J41" t="inlineStr">
        <is>
          <t>2</t>
        </is>
      </c>
      <c r="K41" t="inlineStr">
        <is>
          <t>C4.5</t>
        </is>
      </c>
      <c r="L41" s="6" t="n">
        <v>0.0032</v>
      </c>
      <c r="M41" s="7" t="inlineStr"/>
      <c r="N41" s="7" t="inlineStr"/>
      <c r="O41" s="7" t="inlineStr"/>
      <c r="P41" s="7" t="inlineStr"/>
      <c r="Q41" s="7" t="inlineStr"/>
      <c r="R41" s="8" t="n"/>
      <c r="S41" t="inlineStr"/>
    </row>
    <row r="42">
      <c r="A42" t="inlineStr">
        <is>
          <t>06.06</t>
        </is>
      </c>
      <c r="B42" t="inlineStr">
        <is>
          <t xml:space="preserve">    Медицинские помещения: гигиеничные моющиеся поверхности, требования к лицензируемым кабинетам</t>
        </is>
      </c>
      <c r="C42" t="inlineStr">
        <is>
          <t>Clinical fit-out</t>
        </is>
      </c>
      <c r="D42" t="n">
        <v>2</v>
      </c>
      <c r="E42" t="inlineStr">
        <is>
          <t>Медицинский технолог</t>
        </is>
      </c>
      <c r="F42" t="inlineStr">
        <is>
          <t>на кабинет</t>
        </is>
      </c>
      <c r="G42" t="inlineStr">
        <is>
          <t>1.04</t>
        </is>
      </c>
      <c r="H42" t="inlineStr">
        <is>
          <t>3</t>
        </is>
      </c>
      <c r="I42" t="inlineStr">
        <is>
          <t>C30</t>
        </is>
      </c>
      <c r="J42" t="inlineStr">
        <is>
          <t>2</t>
        </is>
      </c>
      <c r="K42" t="inlineStr">
        <is>
          <t>C4.5</t>
        </is>
      </c>
      <c r="L42" s="6" t="n">
        <v>0.006</v>
      </c>
      <c r="M42" s="7" t="inlineStr"/>
      <c r="N42" s="7" t="inlineStr"/>
      <c r="O42" s="7" t="inlineStr"/>
      <c r="P42" s="7" t="inlineStr"/>
      <c r="Q42" s="7" t="inlineStr"/>
      <c r="R42" s="8" t="n"/>
      <c r="S42" t="inlineStr"/>
    </row>
    <row r="43">
      <c r="A43" t="inlineStr">
        <is>
          <t>06.07</t>
        </is>
      </c>
      <c r="B43" t="inlineStr">
        <is>
          <t xml:space="preserve">    Служебные и технические помещения</t>
        </is>
      </c>
      <c r="C43" t="inlineStr">
        <is>
          <t>BOH fit-out</t>
        </is>
      </c>
      <c r="D43" t="n">
        <v>2</v>
      </c>
      <c r="E43" t="inlineStr">
        <is>
          <t>Строитель</t>
        </is>
      </c>
      <c r="F43" t="inlineStr">
        <is>
          <t>на м² площади</t>
        </is>
      </c>
      <c r="G43" t="inlineStr">
        <is>
          <t>1.04</t>
        </is>
      </c>
      <c r="H43" t="inlineStr">
        <is>
          <t>3</t>
        </is>
      </c>
      <c r="I43" t="inlineStr">
        <is>
          <t>C30</t>
        </is>
      </c>
      <c r="J43" t="inlineStr">
        <is>
          <t>2</t>
        </is>
      </c>
      <c r="K43" t="inlineStr">
        <is>
          <t>C4.5</t>
        </is>
      </c>
      <c r="L43" s="6" t="n">
        <v>0.0105</v>
      </c>
      <c r="M43" s="7" t="inlineStr"/>
      <c r="N43" s="7" t="inlineStr"/>
      <c r="O43" s="7" t="inlineStr"/>
      <c r="P43" s="7" t="inlineStr"/>
      <c r="Q43" s="7" t="inlineStr"/>
      <c r="R43" s="8" t="n"/>
      <c r="S43" t="inlineStr"/>
    </row>
    <row r="44">
      <c r="A44" s="2" t="inlineStr">
        <is>
          <t>07</t>
        </is>
      </c>
      <c r="B44" s="2" t="inlineStr">
        <is>
          <t>Инженерные системы здания</t>
        </is>
      </c>
      <c r="C44" s="2" t="inlineStr">
        <is>
          <t>Services / MEP</t>
        </is>
      </c>
      <c r="D44" s="2" t="n">
        <v>1</v>
      </c>
      <c r="E44" s="2" t="inlineStr">
        <is>
          <t>Инженер MEP</t>
        </is>
      </c>
      <c r="F44" s="2" t="inlineStr">
        <is>
          <t>на м² площади</t>
        </is>
      </c>
      <c r="G44" s="2" t="inlineStr">
        <is>
          <t>1.05</t>
        </is>
      </c>
      <c r="H44" s="2" t="inlineStr">
        <is>
          <t>5</t>
        </is>
      </c>
      <c r="I44" s="2" t="inlineStr">
        <is>
          <t>D</t>
        </is>
      </c>
      <c r="J44" s="2" t="inlineStr">
        <is>
          <t>2</t>
        </is>
      </c>
      <c r="K44" s="2" t="inlineStr">
        <is>
          <t>C5</t>
        </is>
      </c>
      <c r="L44" s="3" t="n">
        <v>0.1765</v>
      </c>
      <c r="M44" s="4" t="inlineStr"/>
      <c r="N44" s="4" t="inlineStr"/>
      <c r="O44" s="4" t="inlineStr"/>
      <c r="P44" s="4" t="inlineStr"/>
      <c r="Q44" s="4" t="inlineStr"/>
      <c r="R44" s="5">
        <f>R45+R46+R47+R48+R49+R50+R51</f>
        <v/>
      </c>
      <c r="S44" s="2" t="inlineStr"/>
    </row>
    <row r="45">
      <c r="A45" t="inlineStr">
        <is>
          <t>07.01</t>
        </is>
      </c>
      <c r="B45" t="inlineStr">
        <is>
          <t xml:space="preserve">    Водоснабжение, горячая вода, канализация</t>
        </is>
      </c>
      <c r="C45" t="inlineStr">
        <is>
          <t>Plumbing</t>
        </is>
      </c>
      <c r="D45" t="n">
        <v>2</v>
      </c>
      <c r="E45" t="inlineStr">
        <is>
          <t>Инженер MEP</t>
        </is>
      </c>
      <c r="F45" t="inlineStr">
        <is>
          <t>на м² площади</t>
        </is>
      </c>
      <c r="G45" t="inlineStr">
        <is>
          <t>1.05</t>
        </is>
      </c>
      <c r="H45" t="inlineStr">
        <is>
          <t>5.1, 5.4</t>
        </is>
      </c>
      <c r="I45" t="inlineStr">
        <is>
          <t>D20</t>
        </is>
      </c>
      <c r="J45" t="inlineStr">
        <is>
          <t>2</t>
        </is>
      </c>
      <c r="K45" t="inlineStr">
        <is>
          <t>C5.1</t>
        </is>
      </c>
      <c r="L45" s="6" t="n">
        <v>0.0216</v>
      </c>
      <c r="M45" s="7" t="inlineStr"/>
      <c r="N45" s="7" t="inlineStr"/>
      <c r="O45" s="7" t="inlineStr"/>
      <c r="P45" s="7" t="inlineStr"/>
      <c r="Q45" s="7" t="inlineStr"/>
      <c r="R45" s="8" t="n"/>
      <c r="S45" t="inlineStr"/>
    </row>
    <row r="46">
      <c r="A46" t="inlineStr">
        <is>
          <t>07.02</t>
        </is>
      </c>
      <c r="B46" t="inlineStr">
        <is>
          <t xml:space="preserve">    Отопление, вентиляция, кондиционирование, энергоцентр</t>
        </is>
      </c>
      <c r="C46" t="inlineStr">
        <is>
          <t>HVAC</t>
        </is>
      </c>
      <c r="D46" t="n">
        <v>2</v>
      </c>
      <c r="E46" t="inlineStr">
        <is>
          <t>Инженер MEP</t>
        </is>
      </c>
      <c r="F46" t="inlineStr">
        <is>
          <t>на м² площади</t>
        </is>
      </c>
      <c r="G46" t="inlineStr">
        <is>
          <t>1.05</t>
        </is>
      </c>
      <c r="H46" t="inlineStr">
        <is>
          <t>5.6–5.7</t>
        </is>
      </c>
      <c r="I46" t="inlineStr">
        <is>
          <t>D30</t>
        </is>
      </c>
      <c r="J46" t="inlineStr">
        <is>
          <t>2</t>
        </is>
      </c>
      <c r="K46" t="inlineStr">
        <is>
          <t>C5.2</t>
        </is>
      </c>
      <c r="L46" s="6" t="n">
        <v>0.06610000000000001</v>
      </c>
      <c r="M46" s="7" t="inlineStr"/>
      <c r="N46" s="7" t="inlineStr"/>
      <c r="O46" s="7" t="inlineStr"/>
      <c r="P46" s="7" t="inlineStr"/>
      <c r="Q46" s="7" t="inlineStr"/>
      <c r="R46" s="8" t="n"/>
      <c r="S46" t="inlineStr"/>
    </row>
    <row r="47">
      <c r="A47" t="inlineStr">
        <is>
          <t>07.03</t>
        </is>
      </c>
      <c r="B47" t="inlineStr">
        <is>
          <t xml:space="preserve">    Пожарная защита и системы безопасности людей</t>
        </is>
      </c>
      <c r="C47" t="inlineStr">
        <is>
          <t>Fire protection</t>
        </is>
      </c>
      <c r="D47" t="n">
        <v>2</v>
      </c>
      <c r="E47" t="inlineStr">
        <is>
          <t>Инженер MEP</t>
        </is>
      </c>
      <c r="F47" t="inlineStr">
        <is>
          <t>на м² площади</t>
        </is>
      </c>
      <c r="G47" t="inlineStr">
        <is>
          <t>1.05</t>
        </is>
      </c>
      <c r="H47" t="inlineStr">
        <is>
          <t>5.11</t>
        </is>
      </c>
      <c r="I47" t="inlineStr">
        <is>
          <t>D40</t>
        </is>
      </c>
      <c r="J47" t="inlineStr">
        <is>
          <t>2</t>
        </is>
      </c>
      <c r="K47" t="inlineStr">
        <is>
          <t>C5.3</t>
        </is>
      </c>
      <c r="L47" s="6" t="n">
        <v>0.0074</v>
      </c>
      <c r="M47" s="7" t="inlineStr"/>
      <c r="N47" s="7" t="inlineStr"/>
      <c r="O47" s="7" t="inlineStr"/>
      <c r="P47" s="7" t="inlineStr"/>
      <c r="Q47" s="7" t="inlineStr"/>
      <c r="R47" s="8" t="n"/>
      <c r="S47" t="inlineStr"/>
    </row>
    <row r="48">
      <c r="A48" t="inlineStr">
        <is>
          <t>07.04</t>
        </is>
      </c>
      <c r="B48" t="inlineStr">
        <is>
          <t xml:space="preserve">    Электроснабжение, освещение, резервное питание</t>
        </is>
      </c>
      <c r="C48" t="inlineStr">
        <is>
          <t>Electrical</t>
        </is>
      </c>
      <c r="D48" t="n">
        <v>2</v>
      </c>
      <c r="E48" t="inlineStr">
        <is>
          <t>Инженер MEP</t>
        </is>
      </c>
      <c r="F48" t="inlineStr">
        <is>
          <t>на м² площади</t>
        </is>
      </c>
      <c r="G48" t="inlineStr">
        <is>
          <t>1.05</t>
        </is>
      </c>
      <c r="H48" t="inlineStr">
        <is>
          <t>5.8</t>
        </is>
      </c>
      <c r="I48" t="inlineStr">
        <is>
          <t>D50</t>
        </is>
      </c>
      <c r="J48" t="inlineStr">
        <is>
          <t>2</t>
        </is>
      </c>
      <c r="K48" t="inlineStr">
        <is>
          <t>C5.4</t>
        </is>
      </c>
      <c r="L48" s="6" t="n">
        <v>0.0573</v>
      </c>
      <c r="M48" s="7" t="inlineStr"/>
      <c r="N48" s="7" t="inlineStr"/>
      <c r="O48" s="7" t="inlineStr"/>
      <c r="P48" s="7" t="inlineStr"/>
      <c r="Q48" s="7" t="inlineStr"/>
      <c r="R48" s="8" t="n"/>
      <c r="S48" t="inlineStr"/>
    </row>
    <row r="49">
      <c r="A49" t="inlineStr">
        <is>
          <t>07.05</t>
        </is>
      </c>
      <c r="B49" t="inlineStr">
        <is>
          <t xml:space="preserve">    Слаботочные системы и диспетчеризация (BMS)</t>
        </is>
      </c>
      <c r="C49" t="inlineStr">
        <is>
          <t>Communications and BMS</t>
        </is>
      </c>
      <c r="D49" t="n">
        <v>2</v>
      </c>
      <c r="E49" t="inlineStr">
        <is>
          <t>Инженер MEP</t>
        </is>
      </c>
      <c r="F49" t="inlineStr">
        <is>
          <t>на м² площади</t>
        </is>
      </c>
      <c r="G49" t="inlineStr">
        <is>
          <t>1.05</t>
        </is>
      </c>
      <c r="H49" t="inlineStr">
        <is>
          <t>5.12</t>
        </is>
      </c>
      <c r="I49" t="inlineStr">
        <is>
          <t>D50</t>
        </is>
      </c>
      <c r="J49" t="inlineStr">
        <is>
          <t>2</t>
        </is>
      </c>
      <c r="K49" t="inlineStr">
        <is>
          <t>C5.5</t>
        </is>
      </c>
      <c r="L49" s="6" t="n">
        <v>0.0188</v>
      </c>
      <c r="M49" s="7" t="inlineStr"/>
      <c r="N49" s="7" t="inlineStr"/>
      <c r="O49" s="7" t="inlineStr"/>
      <c r="P49" s="7" t="inlineStr"/>
      <c r="Q49" s="7" t="inlineStr"/>
      <c r="R49" s="8" t="n"/>
      <c r="S49" t="inlineStr"/>
    </row>
    <row r="50">
      <c r="A50" t="inlineStr">
        <is>
          <t>07.06</t>
        </is>
      </c>
      <c r="B50" t="inlineStr">
        <is>
          <t xml:space="preserve">    Лифты и вертикальный транспорт</t>
        </is>
      </c>
      <c r="C50" t="inlineStr">
        <is>
          <t>Conveying</t>
        </is>
      </c>
      <c r="D50" t="n">
        <v>2</v>
      </c>
      <c r="E50" t="inlineStr">
        <is>
          <t>Инженер MEP</t>
        </is>
      </c>
      <c r="F50" t="inlineStr">
        <is>
          <t>за единицу</t>
        </is>
      </c>
      <c r="G50" t="inlineStr">
        <is>
          <t>1.05</t>
        </is>
      </c>
      <c r="H50" t="inlineStr">
        <is>
          <t>5.10</t>
        </is>
      </c>
      <c r="I50" t="inlineStr">
        <is>
          <t>D10</t>
        </is>
      </c>
      <c r="J50" t="inlineStr">
        <is>
          <t>2</t>
        </is>
      </c>
      <c r="K50" t="inlineStr">
        <is>
          <t>C5.6</t>
        </is>
      </c>
      <c r="L50" s="6" t="n">
        <v>0.004</v>
      </c>
      <c r="M50" s="7" t="inlineStr"/>
      <c r="N50" s="7" t="inlineStr"/>
      <c r="O50" s="7" t="inlineStr"/>
      <c r="P50" s="7" t="inlineStr"/>
      <c r="Q50" s="7" t="inlineStr"/>
      <c r="R50" s="8" t="n"/>
      <c r="S50" t="inlineStr"/>
    </row>
    <row r="51">
      <c r="A51" t="inlineStr">
        <is>
          <t>07.07</t>
        </is>
      </c>
      <c r="B51" t="inlineStr">
        <is>
          <t xml:space="preserve">    Вытяжка кухонь, жироуловители, компенсирующий приток</t>
        </is>
      </c>
      <c r="C51" t="inlineStr">
        <is>
          <t>Kitchen ventilation and grease</t>
        </is>
      </c>
      <c r="D51" t="n">
        <v>2</v>
      </c>
      <c r="E51" t="inlineStr">
        <is>
          <t>Кухонный технолог</t>
        </is>
      </c>
      <c r="F51" t="inlineStr">
        <is>
          <t>общей суммой</t>
        </is>
      </c>
      <c r="G51" t="inlineStr">
        <is>
          <t>1.05</t>
        </is>
      </c>
      <c r="H51" t="inlineStr">
        <is>
          <t>5.6</t>
        </is>
      </c>
      <c r="I51" t="inlineStr">
        <is>
          <t>D30</t>
        </is>
      </c>
      <c r="J51" t="inlineStr">
        <is>
          <t>2</t>
        </is>
      </c>
      <c r="K51" t="inlineStr">
        <is>
          <t>C5.2</t>
        </is>
      </c>
      <c r="L51" s="6" t="n">
        <v>0.0012</v>
      </c>
      <c r="M51" s="7" t="inlineStr"/>
      <c r="N51" s="7" t="inlineStr"/>
      <c r="O51" s="7" t="inlineStr"/>
      <c r="P51" s="7" t="inlineStr"/>
      <c r="Q51" s="7" t="inlineStr"/>
      <c r="R51" s="8" t="n"/>
      <c r="S51" t="inlineStr"/>
    </row>
    <row r="52">
      <c r="A52" s="2" t="inlineStr">
        <is>
          <t>08</t>
        </is>
      </c>
      <c r="B52" s="2" t="inlineStr">
        <is>
          <t>Спа как отдельная дисциплина</t>
        </is>
      </c>
      <c r="C52" s="2" t="inlineStr">
        <is>
          <t>Spa and wellness</t>
        </is>
      </c>
      <c r="D52" s="2" t="n">
        <v>1</v>
      </c>
      <c r="E52" s="2" t="inlineStr">
        <is>
          <t>Спа-консультант</t>
        </is>
      </c>
      <c r="F52" s="2" t="inlineStr">
        <is>
          <t>на м² площади</t>
        </is>
      </c>
      <c r="G52" s="2" t="inlineStr">
        <is>
          <t>1.05/1.04</t>
        </is>
      </c>
      <c r="H52" s="2" t="inlineStr">
        <is>
          <t>5.13</t>
        </is>
      </c>
      <c r="I52" s="2" t="inlineStr">
        <is>
          <t>D/E/F</t>
        </is>
      </c>
      <c r="J52" s="2" t="inlineStr">
        <is>
          <t>2 / 3</t>
        </is>
      </c>
      <c r="K52" s="2" t="inlineStr">
        <is>
          <t>C6</t>
        </is>
      </c>
      <c r="L52" s="3" t="n">
        <v>0.0197</v>
      </c>
      <c r="M52" s="4" t="inlineStr"/>
      <c r="N52" s="4" t="inlineStr"/>
      <c r="O52" s="4" t="inlineStr"/>
      <c r="P52" s="4" t="inlineStr"/>
      <c r="Q52" s="4" t="inlineStr"/>
      <c r="R52" s="5">
        <f>R53+R54+R55+R56+R57+R58+R59+R60</f>
        <v/>
      </c>
      <c r="S52" s="2" t="inlineStr"/>
    </row>
    <row r="53">
      <c r="A53" t="inlineStr">
        <is>
          <t>08.01</t>
        </is>
      </c>
      <c r="B53" t="inlineStr">
        <is>
          <t xml:space="preserve">    Чаши бассейнов: конструкции, облицовка, переливные лотки</t>
        </is>
      </c>
      <c r="C53" t="inlineStr">
        <is>
          <t>Swimming pools</t>
        </is>
      </c>
      <c r="D53" t="n">
        <v>2</v>
      </c>
      <c r="E53" t="inlineStr">
        <is>
          <t>Строитель</t>
        </is>
      </c>
      <c r="F53" t="inlineStr">
        <is>
          <t>на м² зеркала воды</t>
        </is>
      </c>
      <c r="G53" t="inlineStr">
        <is>
          <t>1.04</t>
        </is>
      </c>
      <c r="H53" t="inlineStr">
        <is>
          <t>5.13</t>
        </is>
      </c>
      <c r="I53" t="inlineStr">
        <is>
          <t>F10</t>
        </is>
      </c>
      <c r="J53" t="inlineStr">
        <is>
          <t>2</t>
        </is>
      </c>
      <c r="K53" t="inlineStr">
        <is>
          <t>C6</t>
        </is>
      </c>
      <c r="L53" t="inlineStr">
        <is>
          <t>в пилоте не выделено</t>
        </is>
      </c>
      <c r="M53" s="7" t="inlineStr"/>
      <c r="N53" s="7" t="inlineStr"/>
      <c r="O53" s="7" t="inlineStr"/>
      <c r="P53" s="7" t="inlineStr"/>
      <c r="Q53" s="7" t="inlineStr"/>
      <c r="R53" s="8" t="n"/>
      <c r="S53" t="inlineStr"/>
    </row>
    <row r="54">
      <c r="A54" t="inlineStr">
        <is>
          <t>08.02</t>
        </is>
      </c>
      <c r="B54" t="inlineStr">
        <is>
          <t xml:space="preserve">    Бассейновое оборудование: фильтрация, циркуляция, водоподготовка, подогрев</t>
        </is>
      </c>
      <c r="C54" t="inlineStr">
        <is>
          <t>Pool mechanical and water treatment</t>
        </is>
      </c>
      <c r="D54" t="n">
        <v>2</v>
      </c>
      <c r="E54" t="inlineStr">
        <is>
          <t>Инженер MEP</t>
        </is>
      </c>
      <c r="F54" t="inlineStr">
        <is>
          <t>на м² зеркала воды</t>
        </is>
      </c>
      <c r="G54" t="inlineStr">
        <is>
          <t>1.05</t>
        </is>
      </c>
      <c r="H54" t="inlineStr">
        <is>
          <t>5.13</t>
        </is>
      </c>
      <c r="I54" t="inlineStr">
        <is>
          <t>D20/F10</t>
        </is>
      </c>
      <c r="J54" t="inlineStr">
        <is>
          <t>2</t>
        </is>
      </c>
      <c r="K54" t="inlineStr">
        <is>
          <t>C6</t>
        </is>
      </c>
      <c r="L54" s="6" t="n">
        <v>0.0035</v>
      </c>
      <c r="M54" s="7" t="inlineStr"/>
      <c r="N54" s="7" t="inlineStr"/>
      <c r="O54" s="7" t="inlineStr"/>
      <c r="P54" s="7" t="inlineStr"/>
      <c r="Q54" s="7" t="inlineStr"/>
      <c r="R54" s="8" t="n"/>
      <c r="S54" t="inlineStr"/>
    </row>
    <row r="55">
      <c r="A55" t="inlineStr">
        <is>
          <t>08.03</t>
        </is>
      </c>
      <c r="B55" t="inlineStr">
        <is>
          <t xml:space="preserve">    Осушение и вентиляция зала бассейна, защита конструкций от влаги</t>
        </is>
      </c>
      <c r="C55" t="inlineStr">
        <is>
          <t>Natatorium dehumidification</t>
        </is>
      </c>
      <c r="D55" t="n">
        <v>2</v>
      </c>
      <c r="E55" t="inlineStr">
        <is>
          <t>Инженер MEP</t>
        </is>
      </c>
      <c r="F55" t="inlineStr">
        <is>
          <t>на м² площади</t>
        </is>
      </c>
      <c r="G55" t="inlineStr">
        <is>
          <t>1.05</t>
        </is>
      </c>
      <c r="H55" t="inlineStr">
        <is>
          <t>5.6</t>
        </is>
      </c>
      <c r="I55" t="inlineStr">
        <is>
          <t>D30</t>
        </is>
      </c>
      <c r="J55" t="inlineStr">
        <is>
          <t>2</t>
        </is>
      </c>
      <c r="K55" t="inlineStr">
        <is>
          <t>C6</t>
        </is>
      </c>
      <c r="L55" s="6" t="n">
        <v>0.003</v>
      </c>
      <c r="M55" s="7" t="inlineStr"/>
      <c r="N55" s="7" t="inlineStr"/>
      <c r="O55" s="7" t="inlineStr"/>
      <c r="P55" s="7" t="inlineStr"/>
      <c r="Q55" s="7" t="inlineStr"/>
      <c r="R55" s="8" t="n"/>
      <c r="S55" t="inlineStr"/>
    </row>
    <row r="56">
      <c r="A56" t="inlineStr">
        <is>
          <t>08.04</t>
        </is>
      </c>
      <c r="B56" t="inlineStr">
        <is>
          <t xml:space="preserve">    Термальная зона: сауны, паровые бани, хаммам, душ впечатлений, ледяной фонтан</t>
        </is>
      </c>
      <c r="C56" t="inlineStr">
        <is>
          <t>Thermal suite</t>
        </is>
      </c>
      <c r="D56" t="n">
        <v>2</v>
      </c>
      <c r="E56" t="inlineStr">
        <is>
          <t>Спа-консультант</t>
        </is>
      </c>
      <c r="F56" t="inlineStr">
        <is>
          <t>за единицу</t>
        </is>
      </c>
      <c r="G56" t="inlineStr">
        <is>
          <t>1.05</t>
        </is>
      </c>
      <c r="H56" t="inlineStr">
        <is>
          <t>5.13</t>
        </is>
      </c>
      <c r="I56" t="inlineStr">
        <is>
          <t>E10</t>
        </is>
      </c>
      <c r="J56" t="inlineStr">
        <is>
          <t>2</t>
        </is>
      </c>
      <c r="K56" t="inlineStr">
        <is>
          <t>C6</t>
        </is>
      </c>
      <c r="L56" s="6" t="n">
        <v>0.001</v>
      </c>
      <c r="M56" s="7" t="inlineStr"/>
      <c r="N56" s="7" t="inlineStr"/>
      <c r="O56" s="7" t="inlineStr"/>
      <c r="P56" s="7" t="inlineStr"/>
      <c r="Q56" s="7" t="inlineStr"/>
      <c r="R56" s="8" t="n"/>
      <c r="S56" t="inlineStr"/>
    </row>
    <row r="57">
      <c r="A57" t="inlineStr">
        <is>
          <t>08.05</t>
        </is>
      </c>
      <c r="B57" t="inlineStr">
        <is>
          <t xml:space="preserve">    Гидротерапия и бальнеология: ванны, душ Виши, тропа Кнейппа, минеральная вода, грязи</t>
        </is>
      </c>
      <c r="C57" t="inlineStr">
        <is>
          <t>Hydrotherapy</t>
        </is>
      </c>
      <c r="D57" t="n">
        <v>2</v>
      </c>
      <c r="E57" t="inlineStr">
        <is>
          <t>Спа-консультант</t>
        </is>
      </c>
      <c r="F57" t="inlineStr">
        <is>
          <t>за единицу</t>
        </is>
      </c>
      <c r="G57" t="inlineStr">
        <is>
          <t>1.05</t>
        </is>
      </c>
      <c r="H57" t="inlineStr">
        <is>
          <t>5.13</t>
        </is>
      </c>
      <c r="I57" t="inlineStr">
        <is>
          <t>E10</t>
        </is>
      </c>
      <c r="J57" t="inlineStr">
        <is>
          <t>2</t>
        </is>
      </c>
      <c r="K57" t="inlineStr">
        <is>
          <t>C6</t>
        </is>
      </c>
      <c r="L57" s="6" t="n">
        <v>0.0012</v>
      </c>
      <c r="M57" s="7" t="inlineStr"/>
      <c r="N57" s="7" t="inlineStr"/>
      <c r="O57" s="7" t="inlineStr"/>
      <c r="P57" s="7" t="inlineStr"/>
      <c r="Q57" s="7" t="inlineStr"/>
      <c r="R57" s="8" t="n"/>
      <c r="S57" t="inlineStr"/>
    </row>
    <row r="58">
      <c r="A58" t="inlineStr">
        <is>
          <t>08.06</t>
        </is>
      </c>
      <c r="B58" t="inlineStr">
        <is>
          <t xml:space="preserve">    Контроль качества воды: защита от легионеллы, мониторинг</t>
        </is>
      </c>
      <c r="C58" t="inlineStr">
        <is>
          <t>Water hygiene</t>
        </is>
      </c>
      <c r="D58" t="n">
        <v>2</v>
      </c>
      <c r="E58" t="inlineStr">
        <is>
          <t>Инженер MEP</t>
        </is>
      </c>
      <c r="F58" t="inlineStr">
        <is>
          <t>общей суммой</t>
        </is>
      </c>
      <c r="G58" t="inlineStr">
        <is>
          <t>1.05</t>
        </is>
      </c>
      <c r="H58" t="inlineStr">
        <is>
          <t>5.13</t>
        </is>
      </c>
      <c r="I58" t="inlineStr">
        <is>
          <t>D20</t>
        </is>
      </c>
      <c r="J58" t="inlineStr">
        <is>
          <t>2</t>
        </is>
      </c>
      <c r="K58" t="inlineStr">
        <is>
          <t>C6</t>
        </is>
      </c>
      <c r="L58" t="inlineStr">
        <is>
          <t>в пилоте не выделено</t>
        </is>
      </c>
      <c r="M58" s="7" t="inlineStr"/>
      <c r="N58" s="7" t="inlineStr"/>
      <c r="O58" s="7" t="inlineStr"/>
      <c r="P58" s="7" t="inlineStr"/>
      <c r="Q58" s="7" t="inlineStr"/>
      <c r="R58" s="8" t="n"/>
      <c r="S58" t="inlineStr"/>
    </row>
    <row r="59">
      <c r="A59" t="inlineStr">
        <is>
          <t>08.07</t>
        </is>
      </c>
      <c r="B59" t="inlineStr">
        <is>
          <t xml:space="preserve">    FF&amp;E спа: релакс-зоны, ресепшн, раздевалки</t>
        </is>
      </c>
      <c r="C59" t="inlineStr">
        <is>
          <t>Spa FF&amp;E</t>
        </is>
      </c>
      <c r="D59" t="n">
        <v>2</v>
      </c>
      <c r="E59" t="inlineStr">
        <is>
          <t>Дизайнер интерьеров</t>
        </is>
      </c>
      <c r="F59" t="inlineStr">
        <is>
          <t>на м² площади</t>
        </is>
      </c>
      <c r="G59" t="inlineStr">
        <is>
          <t>2.02</t>
        </is>
      </c>
      <c r="H59" t="inlineStr">
        <is>
          <t>4</t>
        </is>
      </c>
      <c r="I59" t="inlineStr">
        <is>
          <t>E20</t>
        </is>
      </c>
      <c r="J59" t="inlineStr">
        <is>
          <t>2</t>
        </is>
      </c>
      <c r="K59" t="inlineStr">
        <is>
          <t>D1</t>
        </is>
      </c>
      <c r="L59" s="6" t="n">
        <v>0.0058</v>
      </c>
      <c r="M59" s="7" t="inlineStr"/>
      <c r="N59" s="7" t="inlineStr"/>
      <c r="O59" s="7" t="inlineStr"/>
      <c r="P59" s="7" t="inlineStr"/>
      <c r="Q59" s="7" t="inlineStr"/>
      <c r="R59" s="8" t="n"/>
      <c r="S59" t="inlineStr"/>
    </row>
    <row r="60">
      <c r="A60" t="inlineStr">
        <is>
          <t>08.08</t>
        </is>
      </c>
      <c r="B60" t="inlineStr">
        <is>
          <t xml:space="preserve">    Спа-оборудование: процедурные столы, аппараты, капсулы</t>
        </is>
      </c>
      <c r="C60" t="inlineStr">
        <is>
          <t>Spa equipment</t>
        </is>
      </c>
      <c r="D60" t="n">
        <v>2</v>
      </c>
      <c r="E60" t="inlineStr">
        <is>
          <t>Спа-консультант</t>
        </is>
      </c>
      <c r="F60" t="inlineStr">
        <is>
          <t>на кабинет</t>
        </is>
      </c>
      <c r="G60" t="inlineStr">
        <is>
          <t>2.02</t>
        </is>
      </c>
      <c r="H60" t="inlineStr">
        <is>
          <t>4</t>
        </is>
      </c>
      <c r="I60" t="inlineStr">
        <is>
          <t>E10</t>
        </is>
      </c>
      <c r="J60" t="inlineStr">
        <is>
          <t>2</t>
        </is>
      </c>
      <c r="K60" t="inlineStr">
        <is>
          <t>D4</t>
        </is>
      </c>
      <c r="L60" s="6" t="n">
        <v>0.0053</v>
      </c>
      <c r="M60" s="7" t="inlineStr"/>
      <c r="N60" s="7" t="inlineStr"/>
      <c r="O60" s="7" t="inlineStr"/>
      <c r="P60" s="7" t="inlineStr"/>
      <c r="Q60" s="7" t="inlineStr"/>
      <c r="R60" s="8" t="n"/>
      <c r="S60" t="inlineStr"/>
    </row>
    <row r="61">
      <c r="A61" s="2" t="inlineStr">
        <is>
          <t>09</t>
        </is>
      </c>
      <c r="B61" s="2" t="inlineStr">
        <is>
          <t>Медицинский блок: инфраструктура и оснащение</t>
        </is>
      </c>
      <c r="C61" s="2" t="inlineStr">
        <is>
          <t>Medical infrastructure and equipment</t>
        </is>
      </c>
      <c r="D61" s="2" t="n">
        <v>1</v>
      </c>
      <c r="E61" s="2" t="inlineStr">
        <is>
          <t>Медицинский технолог</t>
        </is>
      </c>
      <c r="F61" s="2" t="inlineStr">
        <is>
          <t>на кабинет</t>
        </is>
      </c>
      <c r="G61" s="2" t="inlineStr">
        <is>
          <t>1.05/2.02</t>
        </is>
      </c>
      <c r="H61" s="2" t="inlineStr">
        <is>
          <t>4, 5</t>
        </is>
      </c>
      <c r="I61" s="2" t="inlineStr">
        <is>
          <t>D/E</t>
        </is>
      </c>
      <c r="J61" s="2" t="inlineStr">
        <is>
          <t>2</t>
        </is>
      </c>
      <c r="K61" s="2" t="inlineStr">
        <is>
          <t>D3</t>
        </is>
      </c>
      <c r="L61" s="3" t="n">
        <v>0.0091</v>
      </c>
      <c r="M61" s="4" t="inlineStr"/>
      <c r="N61" s="4" t="inlineStr"/>
      <c r="O61" s="4" t="inlineStr"/>
      <c r="P61" s="4" t="inlineStr"/>
      <c r="Q61" s="4" t="inlineStr"/>
      <c r="R61" s="5">
        <f>R62+R63+R64+R65+R66+R73+R74</f>
        <v/>
      </c>
      <c r="S61" s="2" t="inlineStr"/>
    </row>
    <row r="62">
      <c r="A62" t="inlineStr">
        <is>
          <t>09.01</t>
        </is>
      </c>
      <c r="B62" t="inlineStr">
        <is>
          <t xml:space="preserve">    Медицинские газы: кислород, вакуум, сжатый воздух</t>
        </is>
      </c>
      <c r="C62" t="inlineStr">
        <is>
          <t>Medical gas pipeline systems</t>
        </is>
      </c>
      <c r="D62" t="n">
        <v>2</v>
      </c>
      <c r="E62" t="inlineStr">
        <is>
          <t>Инженер MEP</t>
        </is>
      </c>
      <c r="F62" t="inlineStr">
        <is>
          <t>общей суммой</t>
        </is>
      </c>
      <c r="G62" t="inlineStr">
        <is>
          <t>1.05</t>
        </is>
      </c>
      <c r="H62" t="inlineStr">
        <is>
          <t>5.13</t>
        </is>
      </c>
      <c r="I62" t="inlineStr">
        <is>
          <t>D20</t>
        </is>
      </c>
      <c r="J62" t="inlineStr">
        <is>
          <t>2</t>
        </is>
      </c>
      <c r="K62" t="inlineStr">
        <is>
          <t>C6</t>
        </is>
      </c>
      <c r="L62" t="inlineStr">
        <is>
          <t>в пилоте не выделено</t>
        </is>
      </c>
      <c r="M62" s="7" t="inlineStr"/>
      <c r="N62" s="7" t="inlineStr"/>
      <c r="O62" s="7" t="inlineStr"/>
      <c r="P62" s="7" t="inlineStr"/>
      <c r="Q62" s="7" t="inlineStr"/>
      <c r="R62" s="8" t="n"/>
      <c r="S62" t="inlineStr"/>
    </row>
    <row r="63">
      <c r="A63" t="inlineStr">
        <is>
          <t>09.02</t>
        </is>
      </c>
      <c r="B63" t="inlineStr">
        <is>
          <t xml:space="preserve">    Кабинеты диагностики: радиационная защита, экранирование, усиленные полы, отдельное охлаждение и питание</t>
        </is>
      </c>
      <c r="C63" t="inlineStr">
        <is>
          <t>Diagnostic imaging room enabling works</t>
        </is>
      </c>
      <c r="D63" t="n">
        <v>2</v>
      </c>
      <c r="E63" t="inlineStr">
        <is>
          <t>Медицинский технолог</t>
        </is>
      </c>
      <c r="F63" t="inlineStr">
        <is>
          <t>на кабинет</t>
        </is>
      </c>
      <c r="G63" t="inlineStr">
        <is>
          <t>1.04/1.05</t>
        </is>
      </c>
      <c r="H63" t="inlineStr">
        <is>
          <t>5.13</t>
        </is>
      </c>
      <c r="I63" t="inlineStr">
        <is>
          <t>C/D</t>
        </is>
      </c>
      <c r="J63" t="inlineStr">
        <is>
          <t>2</t>
        </is>
      </c>
      <c r="K63" t="inlineStr">
        <is>
          <t>C6</t>
        </is>
      </c>
      <c r="L63" t="inlineStr">
        <is>
          <t>в пилоте не выделено</t>
        </is>
      </c>
      <c r="M63" s="7" t="inlineStr"/>
      <c r="N63" s="7" t="inlineStr"/>
      <c r="O63" s="7" t="inlineStr"/>
      <c r="P63" s="7" t="inlineStr"/>
      <c r="Q63" s="7" t="inlineStr"/>
      <c r="R63" s="8" t="n"/>
      <c r="S63" t="inlineStr"/>
    </row>
    <row r="64">
      <c r="A64" t="inlineStr">
        <is>
          <t>09.03</t>
        </is>
      </c>
      <c r="B64" t="inlineStr">
        <is>
          <t xml:space="preserve">    Зоны с контролируемой вентиляцией: процедурные, стерилизация</t>
        </is>
      </c>
      <c r="C64" t="inlineStr">
        <is>
          <t>Specialised ventilation</t>
        </is>
      </c>
      <c r="D64" t="n">
        <v>2</v>
      </c>
      <c r="E64" t="inlineStr">
        <is>
          <t>Инженер MEP</t>
        </is>
      </c>
      <c r="F64" t="inlineStr">
        <is>
          <t>на м² площади</t>
        </is>
      </c>
      <c r="G64" t="inlineStr">
        <is>
          <t>1.05</t>
        </is>
      </c>
      <c r="H64" t="inlineStr">
        <is>
          <t>5.6</t>
        </is>
      </c>
      <c r="I64" t="inlineStr">
        <is>
          <t>D30</t>
        </is>
      </c>
      <c r="J64" t="inlineStr">
        <is>
          <t>2</t>
        </is>
      </c>
      <c r="K64" t="inlineStr">
        <is>
          <t>C5.2</t>
        </is>
      </c>
      <c r="L64" s="6" t="n">
        <v>0.0008</v>
      </c>
      <c r="M64" s="7" t="inlineStr"/>
      <c r="N64" s="7" t="inlineStr"/>
      <c r="O64" s="7" t="inlineStr"/>
      <c r="P64" s="7" t="inlineStr"/>
      <c r="Q64" s="7" t="inlineStr"/>
      <c r="R64" s="8" t="n"/>
      <c r="S64" t="inlineStr"/>
    </row>
    <row r="65">
      <c r="A65" t="inlineStr">
        <is>
          <t>09.04</t>
        </is>
      </c>
      <c r="B65" t="inlineStr">
        <is>
          <t xml:space="preserve">    Лаборатория: мебель, вытяжные шкафы, подводки</t>
        </is>
      </c>
      <c r="C65" t="inlineStr">
        <is>
          <t>Laboratory fit-out</t>
        </is>
      </c>
      <c r="D65" t="n">
        <v>2</v>
      </c>
      <c r="E65" t="inlineStr">
        <is>
          <t>Медицинский технолог</t>
        </is>
      </c>
      <c r="F65" t="inlineStr">
        <is>
          <t>на м² площади</t>
        </is>
      </c>
      <c r="G65" t="inlineStr">
        <is>
          <t>1.04</t>
        </is>
      </c>
      <c r="H65" t="inlineStr">
        <is>
          <t>3</t>
        </is>
      </c>
      <c r="I65" t="inlineStr">
        <is>
          <t>E10</t>
        </is>
      </c>
      <c r="J65" t="inlineStr">
        <is>
          <t>2</t>
        </is>
      </c>
      <c r="K65" t="inlineStr">
        <is>
          <t>C4.5</t>
        </is>
      </c>
      <c r="L65" t="inlineStr">
        <is>
          <t>в пилоте не выделено</t>
        </is>
      </c>
      <c r="M65" s="7" t="inlineStr"/>
      <c r="N65" s="7" t="inlineStr"/>
      <c r="O65" s="7" t="inlineStr"/>
      <c r="P65" s="7" t="inlineStr"/>
      <c r="Q65" s="7" t="inlineStr"/>
      <c r="R65" s="8" t="n"/>
      <c r="S65" t="inlineStr"/>
    </row>
    <row r="66">
      <c r="A66" t="inlineStr">
        <is>
          <t>09.05</t>
        </is>
      </c>
      <c r="B66" t="inlineStr">
        <is>
          <t xml:space="preserve">    Медицинское оборудование по группам поставки</t>
        </is>
      </c>
      <c r="C66" t="inlineStr">
        <is>
          <t>Medical equipment (Groups 1–4)</t>
        </is>
      </c>
      <c r="D66" t="n">
        <v>2</v>
      </c>
      <c r="E66" t="inlineStr">
        <is>
          <t>Медицинский технолог</t>
        </is>
      </c>
      <c r="F66" t="inlineStr">
        <is>
          <t>на кабинет</t>
        </is>
      </c>
      <c r="G66" t="inlineStr">
        <is>
          <t>2.02</t>
        </is>
      </c>
      <c r="H66" t="inlineStr">
        <is>
          <t>4</t>
        </is>
      </c>
      <c r="I66" t="inlineStr">
        <is>
          <t>E10</t>
        </is>
      </c>
      <c r="J66" t="inlineStr">
        <is>
          <t>2</t>
        </is>
      </c>
      <c r="K66" t="inlineStr">
        <is>
          <t>D3</t>
        </is>
      </c>
      <c r="L66" s="6" t="n">
        <v>0.0083</v>
      </c>
      <c r="M66" s="7" t="inlineStr"/>
      <c r="N66" s="7" t="inlineStr"/>
      <c r="O66" s="7" t="inlineStr"/>
      <c r="P66" s="7" t="inlineStr"/>
      <c r="Q66" s="7" t="inlineStr"/>
      <c r="R66" s="8">
        <f>R67+R68+R69+R70+R71+R72</f>
        <v/>
      </c>
      <c r="S66" t="inlineStr"/>
    </row>
    <row r="67">
      <c r="A67" t="inlineStr">
        <is>
          <t>09.05.1</t>
        </is>
      </c>
      <c r="B67" t="inlineStr">
        <is>
          <t xml:space="preserve">        Группа 1: поставляет и монтирует подрядчик, есть крепление и подключения (стерилизаторы, консоли у кушеток, потолочные консоли, встроенная мебель)</t>
        </is>
      </c>
      <c r="C67" t="inlineStr">
        <is>
          <t>Group 1 — contractor supply and fix</t>
        </is>
      </c>
      <c r="D67" t="n">
        <v>3</v>
      </c>
      <c r="E67" t="inlineStr">
        <is>
          <t>Строитель</t>
        </is>
      </c>
      <c r="F67" t="inlineStr">
        <is>
          <t>за единицу</t>
        </is>
      </c>
      <c r="G67" t="inlineStr">
        <is>
          <t>1.05</t>
        </is>
      </c>
      <c r="H67" t="inlineStr">
        <is>
          <t>5.13</t>
        </is>
      </c>
      <c r="I67" t="inlineStr">
        <is>
          <t>E10</t>
        </is>
      </c>
      <c r="J67" t="inlineStr">
        <is>
          <t>2</t>
        </is>
      </c>
      <c r="K67" t="inlineStr">
        <is>
          <t>D3</t>
        </is>
      </c>
      <c r="L67" t="inlineStr">
        <is>
          <t>входит в строку выше</t>
        </is>
      </c>
      <c r="M67" s="7" t="inlineStr"/>
      <c r="N67" s="7" t="inlineStr"/>
      <c r="O67" s="7" t="inlineStr"/>
      <c r="P67" s="7" t="inlineStr"/>
      <c r="Q67" s="7" t="inlineStr"/>
      <c r="R67" s="8" t="n"/>
      <c r="S67" t="inlineStr"/>
    </row>
    <row r="68">
      <c r="A68" t="inlineStr">
        <is>
          <t>09.05.2</t>
        </is>
      </c>
      <c r="B68" t="inlineStr">
        <is>
          <t xml:space="preserve">        Группа 2: поставляет заказчик, монтирует подрядчик, есть крепление и подключения (криокамеры, барокамеры, стационарные процедурные установки)</t>
        </is>
      </c>
      <c r="C68" t="inlineStr">
        <is>
          <t>Group 2 — client supply, contractor fix</t>
        </is>
      </c>
      <c r="D68" t="n">
        <v>3</v>
      </c>
      <c r="E68" t="inlineStr">
        <is>
          <t>Собственник</t>
        </is>
      </c>
      <c r="F68" t="inlineStr">
        <is>
          <t>за единицу</t>
        </is>
      </c>
      <c r="G68" t="inlineStr">
        <is>
          <t>2.02</t>
        </is>
      </c>
      <c r="H68" t="inlineStr">
        <is>
          <t>4</t>
        </is>
      </c>
      <c r="I68" t="inlineStr">
        <is>
          <t>E10</t>
        </is>
      </c>
      <c r="J68" t="inlineStr">
        <is>
          <t>2</t>
        </is>
      </c>
      <c r="K68" t="inlineStr">
        <is>
          <t>D3</t>
        </is>
      </c>
      <c r="L68" t="inlineStr">
        <is>
          <t>входит в строку выше</t>
        </is>
      </c>
      <c r="M68" s="7" t="inlineStr"/>
      <c r="N68" s="7" t="inlineStr"/>
      <c r="O68" s="7" t="inlineStr"/>
      <c r="P68" s="7" t="inlineStr"/>
      <c r="Q68" s="7" t="inlineStr"/>
      <c r="R68" s="8" t="n"/>
      <c r="S68" t="inlineStr"/>
    </row>
    <row r="69">
      <c r="A69" t="inlineStr">
        <is>
          <t>09.05.3</t>
        </is>
      </c>
      <c r="B69" t="inlineStr">
        <is>
          <t xml:space="preserve">        Группа 3: без крепления, поставляет заказчик, влияет на площадь помещения (кушетки, кресла, тележки, крупные мобильные аппараты)</t>
        </is>
      </c>
      <c r="C69" t="inlineStr">
        <is>
          <t>Group 3 — loose, space implications</t>
        </is>
      </c>
      <c r="D69" t="n">
        <v>3</v>
      </c>
      <c r="E69" t="inlineStr">
        <is>
          <t>Оператор</t>
        </is>
      </c>
      <c r="F69" t="inlineStr">
        <is>
          <t>за единицу</t>
        </is>
      </c>
      <c r="G69" t="inlineStr">
        <is>
          <t>2.02</t>
        </is>
      </c>
      <c r="H69" t="inlineStr">
        <is>
          <t>4</t>
        </is>
      </c>
      <c r="I69" t="inlineStr">
        <is>
          <t>E20</t>
        </is>
      </c>
      <c r="J69" t="inlineStr">
        <is>
          <t>2</t>
        </is>
      </c>
      <c r="K69" t="inlineStr">
        <is>
          <t>D3</t>
        </is>
      </c>
      <c r="L69" t="inlineStr">
        <is>
          <t>входит в строку выше</t>
        </is>
      </c>
      <c r="M69" s="7" t="inlineStr"/>
      <c r="N69" s="7" t="inlineStr"/>
      <c r="O69" s="7" t="inlineStr"/>
      <c r="P69" s="7" t="inlineStr"/>
      <c r="Q69" s="7" t="inlineStr"/>
      <c r="R69" s="8" t="n"/>
      <c r="S69" t="inlineStr"/>
    </row>
    <row r="70">
      <c r="A70" t="inlineStr">
        <is>
          <t>09.05.4</t>
        </is>
      </c>
      <c r="B70" t="inlineStr">
        <is>
          <t xml:space="preserve">        Группа 4: без крепления, поставляет заказчик, на площадь не влияет (малые аппараты, инструменты, настольное оборудование)</t>
        </is>
      </c>
      <c r="C70" t="inlineStr">
        <is>
          <t>Group 4 — loose, no space implications</t>
        </is>
      </c>
      <c r="D70" t="n">
        <v>3</v>
      </c>
      <c r="E70" t="inlineStr">
        <is>
          <t>Оператор</t>
        </is>
      </c>
      <c r="F70" t="inlineStr">
        <is>
          <t>за единицу</t>
        </is>
      </c>
      <c r="G70" t="inlineStr">
        <is>
          <t>2.02</t>
        </is>
      </c>
      <c r="H70" t="inlineStr">
        <is>
          <t>4</t>
        </is>
      </c>
      <c r="I70" t="inlineStr">
        <is>
          <t>E20</t>
        </is>
      </c>
      <c r="J70" t="inlineStr">
        <is>
          <t>2</t>
        </is>
      </c>
      <c r="K70" t="inlineStr">
        <is>
          <t>D3</t>
        </is>
      </c>
      <c r="L70" t="inlineStr">
        <is>
          <t>входит в строку выше</t>
        </is>
      </c>
      <c r="M70" s="7" t="inlineStr"/>
      <c r="N70" s="7" t="inlineStr"/>
      <c r="O70" s="7" t="inlineStr"/>
      <c r="P70" s="7" t="inlineStr"/>
      <c r="Q70" s="7" t="inlineStr"/>
      <c r="R70" s="8" t="n"/>
      <c r="S70" t="inlineStr"/>
    </row>
    <row r="71">
      <c r="A71" t="inlineStr">
        <is>
          <t>09.05.5</t>
        </is>
      </c>
      <c r="B71" t="inlineStr">
        <is>
          <t xml:space="preserve">        Крупное диагностическое оборудование: МРТ, КТ, рентген (major imaging, обычно группа 2)</t>
        </is>
      </c>
      <c r="C71" t="inlineStr">
        <is>
          <t>Major medical equipment</t>
        </is>
      </c>
      <c r="D71" t="n">
        <v>3</v>
      </c>
      <c r="E71" t="inlineStr">
        <is>
          <t>Медицинский технолог</t>
        </is>
      </c>
      <c r="F71" t="inlineStr">
        <is>
          <t>за единицу</t>
        </is>
      </c>
      <c r="G71" t="inlineStr">
        <is>
          <t>2.02</t>
        </is>
      </c>
      <c r="H71" t="inlineStr">
        <is>
          <t>4</t>
        </is>
      </c>
      <c r="I71" t="inlineStr">
        <is>
          <t>E10</t>
        </is>
      </c>
      <c r="J71" t="inlineStr">
        <is>
          <t>2</t>
        </is>
      </c>
      <c r="K71" t="inlineStr">
        <is>
          <t>D3</t>
        </is>
      </c>
      <c r="L71" s="6" t="n">
        <v>0.0002</v>
      </c>
      <c r="M71" s="7" t="inlineStr"/>
      <c r="N71" s="7" t="inlineStr"/>
      <c r="O71" s="7" t="inlineStr"/>
      <c r="P71" s="7" t="inlineStr"/>
      <c r="Q71" s="7" t="inlineStr"/>
      <c r="R71" s="8" t="n"/>
      <c r="S71" t="inlineStr"/>
    </row>
    <row r="72">
      <c r="A72" t="inlineStr">
        <is>
          <t>09.05.6</t>
        </is>
      </c>
      <c r="B72" t="inlineStr">
        <is>
          <t xml:space="preserve">        Малая диагностика и лабораторные анализаторы: УЗИ, ЭКГ, анализаторы (minor equipment, группы 3–4)</t>
        </is>
      </c>
      <c r="C72" t="inlineStr">
        <is>
          <t>Minor medical equipment</t>
        </is>
      </c>
      <c r="D72" t="n">
        <v>3</v>
      </c>
      <c r="E72" t="inlineStr">
        <is>
          <t>Медицинский технолог</t>
        </is>
      </c>
      <c r="F72" t="inlineStr">
        <is>
          <t>за единицу</t>
        </is>
      </c>
      <c r="G72" t="inlineStr">
        <is>
          <t>2.02</t>
        </is>
      </c>
      <c r="H72" t="inlineStr">
        <is>
          <t>4</t>
        </is>
      </c>
      <c r="I72" t="inlineStr">
        <is>
          <t>E20</t>
        </is>
      </c>
      <c r="J72" t="inlineStr">
        <is>
          <t>2</t>
        </is>
      </c>
      <c r="K72" t="inlineStr">
        <is>
          <t>D3</t>
        </is>
      </c>
      <c r="L72" t="inlineStr">
        <is>
          <t>входит в строку выше</t>
        </is>
      </c>
      <c r="M72" s="7" t="inlineStr"/>
      <c r="N72" s="7" t="inlineStr"/>
      <c r="O72" s="7" t="inlineStr"/>
      <c r="P72" s="7" t="inlineStr"/>
      <c r="Q72" s="7" t="inlineStr"/>
      <c r="R72" s="8" t="n"/>
      <c r="S72" t="inlineStr"/>
    </row>
    <row r="73">
      <c r="A73" t="inlineStr">
        <is>
          <t>09.06</t>
        </is>
      </c>
      <c r="B73" t="inlineStr">
        <is>
          <t xml:space="preserve">    Медицинская мебель: процедурные кушетки, кресла, тележки, встроенная клиническая мебель</t>
        </is>
      </c>
      <c r="C73" t="inlineStr">
        <is>
          <t>Healthcare FF&amp;E</t>
        </is>
      </c>
      <c r="D73" t="n">
        <v>2</v>
      </c>
      <c r="E73" t="inlineStr">
        <is>
          <t>Медицинский технолог</t>
        </is>
      </c>
      <c r="F73" t="inlineStr">
        <is>
          <t>на кабинет</t>
        </is>
      </c>
      <c r="G73" t="inlineStr">
        <is>
          <t>2.02</t>
        </is>
      </c>
      <c r="H73" t="inlineStr">
        <is>
          <t>4</t>
        </is>
      </c>
      <c r="I73" t="inlineStr">
        <is>
          <t>E20</t>
        </is>
      </c>
      <c r="J73" t="inlineStr">
        <is>
          <t>2</t>
        </is>
      </c>
      <c r="K73" t="inlineStr">
        <is>
          <t>D3</t>
        </is>
      </c>
      <c r="L73" t="inlineStr">
        <is>
          <t>в пилоте не выделено</t>
        </is>
      </c>
      <c r="M73" s="7" t="inlineStr"/>
      <c r="N73" s="7" t="inlineStr"/>
      <c r="O73" s="7" t="inlineStr"/>
      <c r="P73" s="7" t="inlineStr"/>
      <c r="Q73" s="7" t="inlineStr"/>
      <c r="R73" s="8" t="n"/>
      <c r="S73" t="inlineStr"/>
    </row>
    <row r="74">
      <c r="A74" t="inlineStr">
        <is>
          <t>09.07</t>
        </is>
      </c>
      <c r="B74" t="inlineStr">
        <is>
          <t xml:space="preserve">    Медицинская информационная система и архив изображений</t>
        </is>
      </c>
      <c r="C74" t="inlineStr">
        <is>
          <t>Clinical IT (EMR, PACS)</t>
        </is>
      </c>
      <c r="D74" t="n">
        <v>2</v>
      </c>
      <c r="E74" t="inlineStr">
        <is>
          <t>Медицинский технолог</t>
        </is>
      </c>
      <c r="F74" t="inlineStr">
        <is>
          <t>общей суммой</t>
        </is>
      </c>
      <c r="G74" t="inlineStr">
        <is>
          <t>2.02</t>
        </is>
      </c>
      <c r="H74" t="inlineStr">
        <is>
          <t>4</t>
        </is>
      </c>
      <c r="I74" t="inlineStr">
        <is>
          <t>E10</t>
        </is>
      </c>
      <c r="J74" t="inlineStr">
        <is>
          <t>2</t>
        </is>
      </c>
      <c r="K74" t="inlineStr">
        <is>
          <t>D5</t>
        </is>
      </c>
      <c r="L74" t="inlineStr">
        <is>
          <t>в пилоте не выделено</t>
        </is>
      </c>
      <c r="M74" s="7" t="inlineStr"/>
      <c r="N74" s="7" t="inlineStr"/>
      <c r="O74" s="7" t="inlineStr"/>
      <c r="P74" s="7" t="inlineStr"/>
      <c r="Q74" s="7" t="inlineStr"/>
      <c r="R74" s="8" t="n"/>
      <c r="S74" t="inlineStr"/>
    </row>
    <row r="75">
      <c r="A75" s="2" t="inlineStr">
        <is>
          <t>10</t>
        </is>
      </c>
      <c r="B75" s="2" t="inlineStr">
        <is>
          <t>F&amp;B: кухни, прачечная и залы</t>
        </is>
      </c>
      <c r="C75" s="2" t="inlineStr">
        <is>
          <t>Food and beverage</t>
        </is>
      </c>
      <c r="D75" s="2" t="n">
        <v>1</v>
      </c>
      <c r="E75" s="2" t="inlineStr">
        <is>
          <t>Кухонный технолог</t>
        </is>
      </c>
      <c r="F75" s="2" t="inlineStr">
        <is>
          <t>на посадочное место</t>
        </is>
      </c>
      <c r="G75" s="2" t="inlineStr">
        <is>
          <t>1.05/2.02</t>
        </is>
      </c>
      <c r="H75" s="2" t="inlineStr">
        <is>
          <t>4 / 5.13</t>
        </is>
      </c>
      <c r="I75" s="2" t="inlineStr">
        <is>
          <t>E10</t>
        </is>
      </c>
      <c r="J75" s="2" t="inlineStr">
        <is>
          <t>2</t>
        </is>
      </c>
      <c r="K75" s="2" t="inlineStr">
        <is>
          <t>C7</t>
        </is>
      </c>
      <c r="L75" s="3" t="n">
        <v>0.004</v>
      </c>
      <c r="M75" s="4" t="inlineStr"/>
      <c r="N75" s="4" t="inlineStr"/>
      <c r="O75" s="4" t="inlineStr"/>
      <c r="P75" s="4" t="inlineStr"/>
      <c r="Q75" s="4" t="inlineStr"/>
      <c r="R75" s="5">
        <f>R76+R80+R81</f>
        <v/>
      </c>
      <c r="S75" s="2" t="inlineStr"/>
    </row>
    <row r="76">
      <c r="A76" t="inlineStr">
        <is>
          <t>10.01</t>
        </is>
      </c>
      <c r="B76" t="inlineStr">
        <is>
          <t xml:space="preserve">    Встроенное технологическое оборудование: кухни, холодильные камеры, прачечная</t>
        </is>
      </c>
      <c r="C76" t="inlineStr">
        <is>
          <t>Food service equipment (FSE) and laundry</t>
        </is>
      </c>
      <c r="D76" t="n">
        <v>2</v>
      </c>
      <c r="E76" t="inlineStr">
        <is>
          <t>Кухонный технолог</t>
        </is>
      </c>
      <c r="F76" t="inlineStr">
        <is>
          <t>на посадочное место</t>
        </is>
      </c>
      <c r="G76" t="inlineStr">
        <is>
          <t>1.05</t>
        </is>
      </c>
      <c r="H76" t="inlineStr">
        <is>
          <t>5.13</t>
        </is>
      </c>
      <c r="I76" t="inlineStr">
        <is>
          <t>E10</t>
        </is>
      </c>
      <c r="J76" t="inlineStr">
        <is>
          <t>2</t>
        </is>
      </c>
      <c r="K76" t="inlineStr">
        <is>
          <t>C7</t>
        </is>
      </c>
      <c r="L76" s="6" t="n">
        <v>0.0025</v>
      </c>
      <c r="M76" s="7" t="inlineStr"/>
      <c r="N76" s="7" t="inlineStr"/>
      <c r="O76" s="7" t="inlineStr"/>
      <c r="P76" s="7" t="inlineStr"/>
      <c r="Q76" s="7" t="inlineStr"/>
      <c r="R76" s="8">
        <f>R77+R78+R79</f>
        <v/>
      </c>
      <c r="S76" t="inlineStr"/>
    </row>
    <row r="77">
      <c r="A77" t="inlineStr">
        <is>
          <t>10.01.1</t>
        </is>
      </c>
      <c r="B77" t="inlineStr">
        <is>
          <t xml:space="preserve">        Кухонное оборудование: тепловое, холодильное, посудомоечное</t>
        </is>
      </c>
      <c r="C77" t="inlineStr">
        <is>
          <t>FSE</t>
        </is>
      </c>
      <c r="D77" t="n">
        <v>3</v>
      </c>
      <c r="E77" t="inlineStr">
        <is>
          <t>Кухонный технолог</t>
        </is>
      </c>
      <c r="F77" t="inlineStr">
        <is>
          <t>на посадочное место</t>
        </is>
      </c>
      <c r="G77" t="inlineStr">
        <is>
          <t>1.05</t>
        </is>
      </c>
      <c r="H77" t="inlineStr">
        <is>
          <t>5.13</t>
        </is>
      </c>
      <c r="I77" t="inlineStr">
        <is>
          <t>E10</t>
        </is>
      </c>
      <c r="J77" t="inlineStr">
        <is>
          <t>2</t>
        </is>
      </c>
      <c r="K77" t="inlineStr">
        <is>
          <t>C7</t>
        </is>
      </c>
      <c r="L77" s="6" t="n">
        <v>0.0025</v>
      </c>
      <c r="M77" s="7" t="inlineStr"/>
      <c r="N77" s="7" t="inlineStr"/>
      <c r="O77" s="7" t="inlineStr"/>
      <c r="P77" s="7" t="inlineStr"/>
      <c r="Q77" s="7" t="inlineStr"/>
      <c r="R77" s="8" t="n"/>
      <c r="S77" t="inlineStr"/>
    </row>
    <row r="78">
      <c r="A78" t="inlineStr">
        <is>
          <t>10.01.2</t>
        </is>
      </c>
      <c r="B78" t="inlineStr">
        <is>
          <t xml:space="preserve">        Холодильные и морозильные камеры</t>
        </is>
      </c>
      <c r="C78" t="inlineStr">
        <is>
          <t>Cold rooms</t>
        </is>
      </c>
      <c r="D78" t="n">
        <v>3</v>
      </c>
      <c r="E78" t="inlineStr">
        <is>
          <t>Кухонный технолог</t>
        </is>
      </c>
      <c r="F78" t="inlineStr">
        <is>
          <t>общей суммой</t>
        </is>
      </c>
      <c r="G78" t="inlineStr">
        <is>
          <t>1.05</t>
        </is>
      </c>
      <c r="H78" t="inlineStr">
        <is>
          <t>5.13</t>
        </is>
      </c>
      <c r="I78" t="inlineStr">
        <is>
          <t>E10</t>
        </is>
      </c>
      <c r="J78" t="inlineStr">
        <is>
          <t>2</t>
        </is>
      </c>
      <c r="K78" t="inlineStr">
        <is>
          <t>C7</t>
        </is>
      </c>
      <c r="L78" t="inlineStr">
        <is>
          <t>в пилоте не выделено</t>
        </is>
      </c>
      <c r="M78" s="7" t="inlineStr"/>
      <c r="N78" s="7" t="inlineStr"/>
      <c r="O78" s="7" t="inlineStr"/>
      <c r="P78" s="7" t="inlineStr"/>
      <c r="Q78" s="7" t="inlineStr"/>
      <c r="R78" s="8" t="n"/>
      <c r="S78" t="inlineStr"/>
    </row>
    <row r="79">
      <c r="A79" t="inlineStr">
        <is>
          <t>10.01.3</t>
        </is>
      </c>
      <c r="B79" t="inlineStr">
        <is>
          <t xml:space="preserve">        Оборудование прачечной</t>
        </is>
      </c>
      <c r="C79" t="inlineStr">
        <is>
          <t>Laundry equipment</t>
        </is>
      </c>
      <c r="D79" t="n">
        <v>3</v>
      </c>
      <c r="E79" t="inlineStr">
        <is>
          <t>Кухонный технолог</t>
        </is>
      </c>
      <c r="F79" t="inlineStr">
        <is>
          <t>общей суммой</t>
        </is>
      </c>
      <c r="G79" t="inlineStr">
        <is>
          <t>1.05</t>
        </is>
      </c>
      <c r="H79" t="inlineStr">
        <is>
          <t>5.13</t>
        </is>
      </c>
      <c r="I79" t="inlineStr">
        <is>
          <t>E10</t>
        </is>
      </c>
      <c r="J79" t="inlineStr">
        <is>
          <t>2</t>
        </is>
      </c>
      <c r="K79" t="inlineStr">
        <is>
          <t>C7</t>
        </is>
      </c>
      <c r="L79" t="inlineStr">
        <is>
          <t>в пилоте не выделено</t>
        </is>
      </c>
      <c r="M79" s="7" t="inlineStr"/>
      <c r="N79" s="7" t="inlineStr"/>
      <c r="O79" s="7" t="inlineStr"/>
      <c r="P79" s="7" t="inlineStr"/>
      <c r="Q79" s="7" t="inlineStr"/>
      <c r="R79" s="8" t="n"/>
      <c r="S79" t="inlineStr"/>
    </row>
    <row r="80">
      <c r="A80" t="inlineStr">
        <is>
          <t>10.02</t>
        </is>
      </c>
      <c r="B80" t="inlineStr">
        <is>
          <t xml:space="preserve">    Рестораны и бары: FF&amp;E</t>
        </is>
      </c>
      <c r="C80" t="inlineStr">
        <is>
          <t>Outlet FF&amp;E</t>
        </is>
      </c>
      <c r="D80" t="n">
        <v>2</v>
      </c>
      <c r="E80" t="inlineStr">
        <is>
          <t>Дизайнер интерьеров</t>
        </is>
      </c>
      <c r="F80" t="inlineStr">
        <is>
          <t>на посадочное место</t>
        </is>
      </c>
      <c r="G80" t="inlineStr">
        <is>
          <t>2.02</t>
        </is>
      </c>
      <c r="H80" t="inlineStr">
        <is>
          <t>4</t>
        </is>
      </c>
      <c r="I80" t="inlineStr">
        <is>
          <t>E20</t>
        </is>
      </c>
      <c r="J80" t="inlineStr">
        <is>
          <t>2</t>
        </is>
      </c>
      <c r="K80" t="inlineStr">
        <is>
          <t>D1</t>
        </is>
      </c>
      <c r="L80" s="6" t="n">
        <v>0.0004</v>
      </c>
      <c r="M80" s="7" t="inlineStr"/>
      <c r="N80" s="7" t="inlineStr"/>
      <c r="O80" s="7" t="inlineStr"/>
      <c r="P80" s="7" t="inlineStr"/>
      <c r="Q80" s="7" t="inlineStr"/>
      <c r="R80" s="8" t="n"/>
      <c r="S80" t="inlineStr"/>
    </row>
    <row r="81">
      <c r="A81" t="inlineStr">
        <is>
          <t>10.03</t>
        </is>
      </c>
      <c r="B81" t="inlineStr">
        <is>
          <t xml:space="preserve">    Банкетные и конференц-залы: FF&amp;E и аудиовидео</t>
        </is>
      </c>
      <c r="C81" t="inlineStr">
        <is>
          <t>Meeting and banquet FF&amp;E</t>
        </is>
      </c>
      <c r="D81" t="n">
        <v>2</v>
      </c>
      <c r="E81" t="inlineStr">
        <is>
          <t>Дизайнер интерьеров</t>
        </is>
      </c>
      <c r="F81" t="inlineStr">
        <is>
          <t>на м² площади</t>
        </is>
      </c>
      <c r="G81" t="inlineStr">
        <is>
          <t>2.02</t>
        </is>
      </c>
      <c r="H81" t="inlineStr">
        <is>
          <t>4</t>
        </is>
      </c>
      <c r="I81" t="inlineStr">
        <is>
          <t>E20</t>
        </is>
      </c>
      <c r="J81" t="inlineStr">
        <is>
          <t>2</t>
        </is>
      </c>
      <c r="K81" t="inlineStr">
        <is>
          <t>D1</t>
        </is>
      </c>
      <c r="L81" s="6" t="n">
        <v>0.0012</v>
      </c>
      <c r="M81" s="7" t="inlineStr"/>
      <c r="N81" s="7" t="inlineStr"/>
      <c r="O81" s="7" t="inlineStr"/>
      <c r="P81" s="7" t="inlineStr"/>
      <c r="Q81" s="7" t="inlineStr"/>
      <c r="R81" s="8" t="n"/>
      <c r="S81" t="inlineStr"/>
    </row>
    <row r="82">
      <c r="A82" s="2" t="inlineStr">
        <is>
          <t>11</t>
        </is>
      </c>
      <c r="B82" s="2" t="inlineStr">
        <is>
          <t>Гостиничное FF&amp;E</t>
        </is>
      </c>
      <c r="C82" s="2" t="inlineStr">
        <is>
          <t>FF&amp;E</t>
        </is>
      </c>
      <c r="D82" s="2" t="n">
        <v>1</v>
      </c>
      <c r="E82" s="2" t="inlineStr">
        <is>
          <t>Дизайнер интерьеров</t>
        </is>
      </c>
      <c r="F82" s="2" t="inlineStr">
        <is>
          <t>на номер</t>
        </is>
      </c>
      <c r="G82" s="2" t="inlineStr">
        <is>
          <t>2.02</t>
        </is>
      </c>
      <c r="H82" s="2" t="inlineStr">
        <is>
          <t>4</t>
        </is>
      </c>
      <c r="I82" s="2" t="inlineStr">
        <is>
          <t>E20</t>
        </is>
      </c>
      <c r="J82" s="2" t="inlineStr">
        <is>
          <t>2</t>
        </is>
      </c>
      <c r="K82" s="2" t="inlineStr">
        <is>
          <t>D1</t>
        </is>
      </c>
      <c r="L82" s="3" t="n">
        <v>0.038</v>
      </c>
      <c r="M82" s="4" t="inlineStr"/>
      <c r="N82" s="4" t="inlineStr"/>
      <c r="O82" s="4" t="inlineStr"/>
      <c r="P82" s="4" t="inlineStr"/>
      <c r="Q82" s="4" t="inlineStr"/>
      <c r="R82" s="5">
        <f>R83+R84+R85+R86+R87</f>
        <v/>
      </c>
      <c r="S82" s="2" t="inlineStr"/>
    </row>
    <row r="83">
      <c r="A83" t="inlineStr">
        <is>
          <t>11.01</t>
        </is>
      </c>
      <c r="B83" t="inlineStr">
        <is>
          <t xml:space="preserve">    Номера и санузлы: мебель, свет, текстиль</t>
        </is>
      </c>
      <c r="C83" t="inlineStr">
        <is>
          <t>Guestroom FF&amp;E</t>
        </is>
      </c>
      <c r="D83" t="n">
        <v>2</v>
      </c>
      <c r="E83" t="inlineStr">
        <is>
          <t>Дизайнер интерьеров</t>
        </is>
      </c>
      <c r="F83" t="inlineStr">
        <is>
          <t>на номер</t>
        </is>
      </c>
      <c r="G83" t="inlineStr">
        <is>
          <t>2.02</t>
        </is>
      </c>
      <c r="H83" t="inlineStr">
        <is>
          <t>4</t>
        </is>
      </c>
      <c r="I83" t="inlineStr">
        <is>
          <t>E20</t>
        </is>
      </c>
      <c r="J83" t="inlineStr">
        <is>
          <t>2</t>
        </is>
      </c>
      <c r="K83" t="inlineStr">
        <is>
          <t>D1</t>
        </is>
      </c>
      <c r="L83" s="6" t="n">
        <v>0.0192</v>
      </c>
      <c r="M83" s="7" t="inlineStr"/>
      <c r="N83" s="7" t="inlineStr"/>
      <c r="O83" s="7" t="inlineStr"/>
      <c r="P83" s="7" t="inlineStr"/>
      <c r="Q83" s="7" t="inlineStr"/>
      <c r="R83" s="8" t="n"/>
      <c r="S83" t="inlineStr"/>
    </row>
    <row r="84">
      <c r="A84" t="inlineStr">
        <is>
          <t>11.02</t>
        </is>
      </c>
      <c r="B84" t="inlineStr">
        <is>
          <t xml:space="preserve">    Общественные зоны: лобби, лаунжи, коридоры</t>
        </is>
      </c>
      <c r="C84" t="inlineStr">
        <is>
          <t>Public area FF&amp;E</t>
        </is>
      </c>
      <c r="D84" t="n">
        <v>2</v>
      </c>
      <c r="E84" t="inlineStr">
        <is>
          <t>Дизайнер интерьеров</t>
        </is>
      </c>
      <c r="F84" t="inlineStr">
        <is>
          <t>на м² площади</t>
        </is>
      </c>
      <c r="G84" t="inlineStr">
        <is>
          <t>2.02</t>
        </is>
      </c>
      <c r="H84" t="inlineStr">
        <is>
          <t>4</t>
        </is>
      </c>
      <c r="I84" t="inlineStr">
        <is>
          <t>E20</t>
        </is>
      </c>
      <c r="J84" t="inlineStr">
        <is>
          <t>2</t>
        </is>
      </c>
      <c r="K84" t="inlineStr">
        <is>
          <t>D1</t>
        </is>
      </c>
      <c r="L84" s="6" t="n">
        <v>0.0061</v>
      </c>
      <c r="M84" s="7" t="inlineStr"/>
      <c r="N84" s="7" t="inlineStr"/>
      <c r="O84" s="7" t="inlineStr"/>
      <c r="P84" s="7" t="inlineStr"/>
      <c r="Q84" s="7" t="inlineStr"/>
      <c r="R84" s="8" t="n"/>
      <c r="S84" t="inlineStr"/>
    </row>
    <row r="85">
      <c r="A85" t="inlineStr">
        <is>
          <t>11.03</t>
        </is>
      </c>
      <c r="B85" t="inlineStr">
        <is>
          <t xml:space="preserve">    Декоративный свет, ковры, шторы и прочий текстиль</t>
        </is>
      </c>
      <c r="C85" t="inlineStr">
        <is>
          <t>Softgoods and decorative lighting</t>
        </is>
      </c>
      <c r="D85" t="n">
        <v>2</v>
      </c>
      <c r="E85" t="inlineStr">
        <is>
          <t>Дизайнер интерьеров</t>
        </is>
      </c>
      <c r="F85" t="inlineStr">
        <is>
          <t>на номер</t>
        </is>
      </c>
      <c r="G85" t="inlineStr">
        <is>
          <t>2.02</t>
        </is>
      </c>
      <c r="H85" t="inlineStr">
        <is>
          <t>4</t>
        </is>
      </c>
      <c r="I85" t="inlineStr">
        <is>
          <t>E20</t>
        </is>
      </c>
      <c r="J85" t="inlineStr">
        <is>
          <t>2</t>
        </is>
      </c>
      <c r="K85" t="inlineStr">
        <is>
          <t>D1</t>
        </is>
      </c>
      <c r="L85" t="inlineStr">
        <is>
          <t>входит в строку выше</t>
        </is>
      </c>
      <c r="M85" s="7" t="inlineStr"/>
      <c r="N85" s="7" t="inlineStr"/>
      <c r="O85" s="7" t="inlineStr"/>
      <c r="P85" s="7" t="inlineStr"/>
      <c r="Q85" s="7" t="inlineStr"/>
      <c r="R85" s="8" t="n"/>
      <c r="S85" t="inlineStr"/>
    </row>
    <row r="86">
      <c r="A86" t="inlineStr">
        <is>
          <t>11.04</t>
        </is>
      </c>
      <c r="B86" t="inlineStr">
        <is>
          <t xml:space="preserve">    Искусство и декор</t>
        </is>
      </c>
      <c r="C86" t="inlineStr">
        <is>
          <t>Art program</t>
        </is>
      </c>
      <c r="D86" t="n">
        <v>2</v>
      </c>
      <c r="E86" t="inlineStr">
        <is>
          <t>Дизайнер интерьеров</t>
        </is>
      </c>
      <c r="F86" t="inlineStr">
        <is>
          <t>общей суммой</t>
        </is>
      </c>
      <c r="G86" t="inlineStr">
        <is>
          <t>2.02</t>
        </is>
      </c>
      <c r="H86" t="inlineStr">
        <is>
          <t>4</t>
        </is>
      </c>
      <c r="I86" t="inlineStr">
        <is>
          <t>E20</t>
        </is>
      </c>
      <c r="J86" t="inlineStr">
        <is>
          <t>2</t>
        </is>
      </c>
      <c r="K86" t="inlineStr">
        <is>
          <t>D1</t>
        </is>
      </c>
      <c r="L86" t="inlineStr">
        <is>
          <t>входит в строку выше</t>
        </is>
      </c>
      <c r="M86" s="7" t="inlineStr"/>
      <c r="N86" s="7" t="inlineStr"/>
      <c r="O86" s="7" t="inlineStr"/>
      <c r="P86" s="7" t="inlineStr"/>
      <c r="Q86" s="7" t="inlineStr"/>
      <c r="R86" s="8" t="n"/>
      <c r="S86" t="inlineStr"/>
    </row>
    <row r="87">
      <c r="A87" t="inlineStr">
        <is>
          <t>11.05</t>
        </is>
      </c>
      <c r="B87" t="inlineStr">
        <is>
          <t xml:space="preserve">    Навигация и вывески</t>
        </is>
      </c>
      <c r="C87" t="inlineStr">
        <is>
          <t>Signage and wayfinding</t>
        </is>
      </c>
      <c r="D87" t="n">
        <v>2</v>
      </c>
      <c r="E87" t="inlineStr">
        <is>
          <t>Архитектор</t>
        </is>
      </c>
      <c r="F87" t="inlineStr">
        <is>
          <t>общей суммой</t>
        </is>
      </c>
      <c r="G87" t="inlineStr">
        <is>
          <t>2.02</t>
        </is>
      </c>
      <c r="H87" t="inlineStr">
        <is>
          <t>4</t>
        </is>
      </c>
      <c r="I87" t="inlineStr">
        <is>
          <t>E20</t>
        </is>
      </c>
      <c r="J87" t="inlineStr">
        <is>
          <t>2</t>
        </is>
      </c>
      <c r="K87" t="inlineStr">
        <is>
          <t>D1</t>
        </is>
      </c>
      <c r="L87" t="inlineStr">
        <is>
          <t>входит в строку выше</t>
        </is>
      </c>
      <c r="M87" s="7" t="inlineStr"/>
      <c r="N87" s="7" t="inlineStr"/>
      <c r="O87" s="7" t="inlineStr"/>
      <c r="P87" s="7" t="inlineStr"/>
      <c r="Q87" s="7" t="inlineStr"/>
      <c r="R87" s="8" t="n"/>
      <c r="S87" t="inlineStr"/>
    </row>
    <row r="88">
      <c r="A88" s="2" t="inlineStr">
        <is>
          <t>12</t>
        </is>
      </c>
      <c r="B88" s="2" t="inlineStr">
        <is>
          <t>OS&amp;E — операционное снаряжение</t>
        </is>
      </c>
      <c r="C88" s="2" t="inlineStr">
        <is>
          <t>OS&amp;E</t>
        </is>
      </c>
      <c r="D88" s="2" t="n">
        <v>1</v>
      </c>
      <c r="E88" s="2" t="inlineStr">
        <is>
          <t>Оператор</t>
        </is>
      </c>
      <c r="F88" s="2" t="inlineStr">
        <is>
          <t>на номер</t>
        </is>
      </c>
      <c r="G88" s="2" t="inlineStr">
        <is>
          <t>2.02</t>
        </is>
      </c>
      <c r="H88" s="2" t="inlineStr">
        <is>
          <t>4</t>
        </is>
      </c>
      <c r="I88" s="2" t="inlineStr">
        <is>
          <t>E20</t>
        </is>
      </c>
      <c r="J88" s="2" t="inlineStr">
        <is>
          <t>2 / 9</t>
        </is>
      </c>
      <c r="K88" s="2" t="inlineStr">
        <is>
          <t>D2</t>
        </is>
      </c>
      <c r="L88" s="2" t="inlineStr">
        <is>
          <t>в пилоте не выделено</t>
        </is>
      </c>
      <c r="M88" s="4" t="inlineStr"/>
      <c r="N88" s="4" t="inlineStr"/>
      <c r="O88" s="4" t="inlineStr"/>
      <c r="P88" s="4" t="inlineStr"/>
      <c r="Q88" s="4" t="inlineStr"/>
      <c r="R88" s="5">
        <f>R89+R90+R91+R92+R93+R94</f>
        <v/>
      </c>
      <c r="S88" s="2" t="inlineStr"/>
    </row>
    <row r="89">
      <c r="A89" t="inlineStr">
        <is>
          <t>12.01</t>
        </is>
      </c>
      <c r="B89" t="inlineStr">
        <is>
          <t xml:space="preserve">    Бельё и полотенца: номера и спа</t>
        </is>
      </c>
      <c r="C89" t="inlineStr">
        <is>
          <t>Linen</t>
        </is>
      </c>
      <c r="D89" t="n">
        <v>2</v>
      </c>
      <c r="E89" t="inlineStr">
        <is>
          <t>Оператор</t>
        </is>
      </c>
      <c r="F89" t="inlineStr">
        <is>
          <t>на номер</t>
        </is>
      </c>
      <c r="G89" t="inlineStr">
        <is>
          <t>2.02</t>
        </is>
      </c>
      <c r="H89" t="inlineStr">
        <is>
          <t>4</t>
        </is>
      </c>
      <c r="I89" t="inlineStr">
        <is>
          <t>E20</t>
        </is>
      </c>
      <c r="J89" t="inlineStr">
        <is>
          <t>2 / 9</t>
        </is>
      </c>
      <c r="K89" t="inlineStr">
        <is>
          <t>D2</t>
        </is>
      </c>
      <c r="L89" t="inlineStr">
        <is>
          <t>в пилоте не выделено</t>
        </is>
      </c>
      <c r="M89" s="7" t="inlineStr"/>
      <c r="N89" s="7" t="inlineStr"/>
      <c r="O89" s="7" t="inlineStr"/>
      <c r="P89" s="7" t="inlineStr"/>
      <c r="Q89" s="7" t="inlineStr"/>
      <c r="R89" s="8" t="n"/>
      <c r="S89" t="inlineStr"/>
    </row>
    <row r="90">
      <c r="A90" t="inlineStr">
        <is>
          <t>12.02</t>
        </is>
      </c>
      <c r="B90" t="inlineStr">
        <is>
          <t xml:space="preserve">    Униформа</t>
        </is>
      </c>
      <c r="C90" t="inlineStr">
        <is>
          <t>Uniforms</t>
        </is>
      </c>
      <c r="D90" t="n">
        <v>2</v>
      </c>
      <c r="E90" t="inlineStr">
        <is>
          <t>Оператор</t>
        </is>
      </c>
      <c r="F90" t="inlineStr">
        <is>
          <t>за единицу</t>
        </is>
      </c>
      <c r="G90" t="inlineStr">
        <is>
          <t>2.02</t>
        </is>
      </c>
      <c r="H90" t="inlineStr">
        <is>
          <t>4</t>
        </is>
      </c>
      <c r="I90" t="inlineStr">
        <is>
          <t>E20</t>
        </is>
      </c>
      <c r="J90" t="inlineStr">
        <is>
          <t>9</t>
        </is>
      </c>
      <c r="K90" t="inlineStr">
        <is>
          <t>D2</t>
        </is>
      </c>
      <c r="L90" t="inlineStr">
        <is>
          <t>в пилоте не выделено</t>
        </is>
      </c>
      <c r="M90" s="7" t="inlineStr"/>
      <c r="N90" s="7" t="inlineStr"/>
      <c r="O90" s="7" t="inlineStr"/>
      <c r="P90" s="7" t="inlineStr"/>
      <c r="Q90" s="7" t="inlineStr"/>
      <c r="R90" s="8" t="n"/>
      <c r="S90" t="inlineStr"/>
    </row>
    <row r="91">
      <c r="A91" t="inlineStr">
        <is>
          <t>12.03</t>
        </is>
      </c>
      <c r="B91" t="inlineStr">
        <is>
          <t xml:space="preserve">    Посуда, стекло, приборы, мелкий кухонный инвентарь</t>
        </is>
      </c>
      <c r="C91" t="inlineStr">
        <is>
          <t>China, glass, silver (CGS) and smallwares</t>
        </is>
      </c>
      <c r="D91" t="n">
        <v>2</v>
      </c>
      <c r="E91" t="inlineStr">
        <is>
          <t>Оператор</t>
        </is>
      </c>
      <c r="F91" t="inlineStr">
        <is>
          <t>на посадочное место</t>
        </is>
      </c>
      <c r="G91" t="inlineStr">
        <is>
          <t>2.02</t>
        </is>
      </c>
      <c r="H91" t="inlineStr">
        <is>
          <t>4</t>
        </is>
      </c>
      <c r="I91" t="inlineStr">
        <is>
          <t>E20</t>
        </is>
      </c>
      <c r="J91" t="inlineStr">
        <is>
          <t>2 / 9</t>
        </is>
      </c>
      <c r="K91" t="inlineStr">
        <is>
          <t>D2</t>
        </is>
      </c>
      <c r="L91" t="inlineStr">
        <is>
          <t>в пилоте не выделено</t>
        </is>
      </c>
      <c r="M91" s="7" t="inlineStr"/>
      <c r="N91" s="7" t="inlineStr"/>
      <c r="O91" s="7" t="inlineStr"/>
      <c r="P91" s="7" t="inlineStr"/>
      <c r="Q91" s="7" t="inlineStr"/>
      <c r="R91" s="8" t="n"/>
      <c r="S91" t="inlineStr"/>
    </row>
    <row r="92">
      <c r="A92" t="inlineStr">
        <is>
          <t>12.04</t>
        </is>
      </c>
      <c r="B92" t="inlineStr">
        <is>
          <t xml:space="preserve">    Гостевые принадлежности и инвентарь хаускипинга</t>
        </is>
      </c>
      <c r="C92" t="inlineStr">
        <is>
          <t>Guest and housekeeping supplies</t>
        </is>
      </c>
      <c r="D92" t="n">
        <v>2</v>
      </c>
      <c r="E92" t="inlineStr">
        <is>
          <t>Оператор</t>
        </is>
      </c>
      <c r="F92" t="inlineStr">
        <is>
          <t>на номер</t>
        </is>
      </c>
      <c r="G92" t="inlineStr">
        <is>
          <t>2.02</t>
        </is>
      </c>
      <c r="H92" t="inlineStr">
        <is>
          <t>4</t>
        </is>
      </c>
      <c r="I92" t="inlineStr">
        <is>
          <t>E20</t>
        </is>
      </c>
      <c r="J92" t="inlineStr">
        <is>
          <t>9</t>
        </is>
      </c>
      <c r="K92" t="inlineStr">
        <is>
          <t>D2</t>
        </is>
      </c>
      <c r="L92" t="inlineStr">
        <is>
          <t>в пилоте не выделено</t>
        </is>
      </c>
      <c r="M92" s="7" t="inlineStr"/>
      <c r="N92" s="7" t="inlineStr"/>
      <c r="O92" s="7" t="inlineStr"/>
      <c r="P92" s="7" t="inlineStr"/>
      <c r="Q92" s="7" t="inlineStr"/>
      <c r="R92" s="8" t="n"/>
      <c r="S92" t="inlineStr"/>
    </row>
    <row r="93">
      <c r="A93" t="inlineStr">
        <is>
          <t>12.05</t>
        </is>
      </c>
      <c r="B93" t="inlineStr">
        <is>
          <t xml:space="preserve">    Спа: стартовый запас косметики, расходников и товаров для продажи</t>
        </is>
      </c>
      <c r="C93" t="inlineStr">
        <is>
          <t>Spa opening inventory</t>
        </is>
      </c>
      <c r="D93" t="n">
        <v>2</v>
      </c>
      <c r="E93" t="inlineStr">
        <is>
          <t>Спа-консультант</t>
        </is>
      </c>
      <c r="F93" t="inlineStr">
        <is>
          <t>на кабинет</t>
        </is>
      </c>
      <c r="G93" t="inlineStr">
        <is>
          <t>2.02</t>
        </is>
      </c>
      <c r="H93" t="inlineStr">
        <is>
          <t>4</t>
        </is>
      </c>
      <c r="I93" t="inlineStr">
        <is>
          <t>E20</t>
        </is>
      </c>
      <c r="J93" t="inlineStr">
        <is>
          <t>9</t>
        </is>
      </c>
      <c r="K93" t="inlineStr">
        <is>
          <t>D2</t>
        </is>
      </c>
      <c r="L93" t="inlineStr">
        <is>
          <t>в пилоте не выделено</t>
        </is>
      </c>
      <c r="M93" s="7" t="inlineStr"/>
      <c r="N93" s="7" t="inlineStr"/>
      <c r="O93" s="7" t="inlineStr"/>
      <c r="P93" s="7" t="inlineStr"/>
      <c r="Q93" s="7" t="inlineStr"/>
      <c r="R93" s="8" t="n"/>
      <c r="S93" t="inlineStr"/>
    </row>
    <row r="94">
      <c r="A94" t="inlineStr">
        <is>
          <t>12.06</t>
        </is>
      </c>
      <c r="B94" t="inlineStr">
        <is>
          <t xml:space="preserve">    Медицина: стартовый запас расходных материалов</t>
        </is>
      </c>
      <c r="C94" t="inlineStr">
        <is>
          <t>Medical consumables at opening</t>
        </is>
      </c>
      <c r="D94" t="n">
        <v>2</v>
      </c>
      <c r="E94" t="inlineStr">
        <is>
          <t>Медицинский технолог</t>
        </is>
      </c>
      <c r="F94" t="inlineStr">
        <is>
          <t>на кабинет</t>
        </is>
      </c>
      <c r="G94" t="inlineStr">
        <is>
          <t>2.02</t>
        </is>
      </c>
      <c r="H94" t="inlineStr">
        <is>
          <t>4</t>
        </is>
      </c>
      <c r="I94" t="inlineStr">
        <is>
          <t>E20</t>
        </is>
      </c>
      <c r="J94" t="inlineStr">
        <is>
          <t>9</t>
        </is>
      </c>
      <c r="K94" t="inlineStr">
        <is>
          <t>D2</t>
        </is>
      </c>
      <c r="L94" t="inlineStr">
        <is>
          <t>в пилоте не выделено</t>
        </is>
      </c>
      <c r="M94" s="7" t="inlineStr"/>
      <c r="N94" s="7" t="inlineStr"/>
      <c r="O94" s="7" t="inlineStr"/>
      <c r="P94" s="7" t="inlineStr"/>
      <c r="Q94" s="7" t="inlineStr"/>
      <c r="R94" s="8" t="n"/>
      <c r="S94" t="inlineStr"/>
    </row>
    <row r="95">
      <c r="A95" s="2" t="inlineStr">
        <is>
          <t>13</t>
        </is>
      </c>
      <c r="B95" s="2" t="inlineStr">
        <is>
          <t>IT, аудиовидео и безопасность</t>
        </is>
      </c>
      <c r="C95" s="2" t="inlineStr">
        <is>
          <t>Technology</t>
        </is>
      </c>
      <c r="D95" s="2" t="n">
        <v>1</v>
      </c>
      <c r="E95" s="2" t="inlineStr">
        <is>
          <t>Оператор</t>
        </is>
      </c>
      <c r="F95" s="2" t="inlineStr">
        <is>
          <t>на номер</t>
        </is>
      </c>
      <c r="G95" s="2" t="inlineStr">
        <is>
          <t>2.02</t>
        </is>
      </c>
      <c r="H95" s="2" t="inlineStr">
        <is>
          <t>4</t>
        </is>
      </c>
      <c r="I95" s="2" t="inlineStr">
        <is>
          <t>E10</t>
        </is>
      </c>
      <c r="J95" s="2" t="inlineStr">
        <is>
          <t>2</t>
        </is>
      </c>
      <c r="K95" s="2" t="inlineStr">
        <is>
          <t>D5</t>
        </is>
      </c>
      <c r="L95" s="2" t="inlineStr">
        <is>
          <t>в пилоте не выделено</t>
        </is>
      </c>
      <c r="M95" s="4" t="inlineStr"/>
      <c r="N95" s="4" t="inlineStr"/>
      <c r="O95" s="4" t="inlineStr"/>
      <c r="P95" s="4" t="inlineStr"/>
      <c r="Q95" s="4" t="inlineStr"/>
      <c r="R95" s="5">
        <f>R96+R97+R98+R99</f>
        <v/>
      </c>
      <c r="S95" s="2" t="inlineStr"/>
    </row>
    <row r="96">
      <c r="A96" t="inlineStr">
        <is>
          <t>13.01</t>
        </is>
      </c>
      <c r="B96" t="inlineStr">
        <is>
          <t xml:space="preserve">    Гостиничные системы: PMS, POS, бронирование спа, управление доходами</t>
        </is>
      </c>
      <c r="C96" t="inlineStr">
        <is>
          <t>Hotel software</t>
        </is>
      </c>
      <c r="D96" t="n">
        <v>2</v>
      </c>
      <c r="E96" t="inlineStr">
        <is>
          <t>Оператор</t>
        </is>
      </c>
      <c r="F96" t="inlineStr">
        <is>
          <t>на номер</t>
        </is>
      </c>
      <c r="G96" t="inlineStr">
        <is>
          <t>2.02</t>
        </is>
      </c>
      <c r="H96" t="inlineStr">
        <is>
          <t>4</t>
        </is>
      </c>
      <c r="I96" t="inlineStr">
        <is>
          <t>E10</t>
        </is>
      </c>
      <c r="J96" t="inlineStr">
        <is>
          <t>2</t>
        </is>
      </c>
      <c r="K96" t="inlineStr">
        <is>
          <t>D5</t>
        </is>
      </c>
      <c r="L96" t="inlineStr">
        <is>
          <t>в пилоте не выделено</t>
        </is>
      </c>
      <c r="M96" s="7" t="inlineStr"/>
      <c r="N96" s="7" t="inlineStr"/>
      <c r="O96" s="7" t="inlineStr"/>
      <c r="P96" s="7" t="inlineStr"/>
      <c r="Q96" s="7" t="inlineStr"/>
      <c r="R96" s="8" t="n"/>
      <c r="S96" t="inlineStr"/>
    </row>
    <row r="97">
      <c r="A97" t="inlineStr">
        <is>
          <t>13.02</t>
        </is>
      </c>
      <c r="B97" t="inlineStr">
        <is>
          <t xml:space="preserve">    Сеть, Wi-Fi, телевидение, телефония</t>
        </is>
      </c>
      <c r="C97" t="inlineStr">
        <is>
          <t>Guest technology infrastructure</t>
        </is>
      </c>
      <c r="D97" t="n">
        <v>2</v>
      </c>
      <c r="E97" t="inlineStr">
        <is>
          <t>Инженер MEP</t>
        </is>
      </c>
      <c r="F97" t="inlineStr">
        <is>
          <t>на номер</t>
        </is>
      </c>
      <c r="G97" t="inlineStr">
        <is>
          <t>2.02</t>
        </is>
      </c>
      <c r="H97" t="inlineStr">
        <is>
          <t>4</t>
        </is>
      </c>
      <c r="I97" t="inlineStr">
        <is>
          <t>E10</t>
        </is>
      </c>
      <c r="J97" t="inlineStr">
        <is>
          <t>2</t>
        </is>
      </c>
      <c r="K97" t="inlineStr">
        <is>
          <t>D5</t>
        </is>
      </c>
      <c r="L97" t="inlineStr">
        <is>
          <t>в пилоте не выделено</t>
        </is>
      </c>
      <c r="M97" s="7" t="inlineStr"/>
      <c r="N97" s="7" t="inlineStr"/>
      <c r="O97" s="7" t="inlineStr"/>
      <c r="P97" s="7" t="inlineStr"/>
      <c r="Q97" s="7" t="inlineStr"/>
      <c r="R97" s="8" t="n"/>
      <c r="S97" t="inlineStr"/>
    </row>
    <row r="98">
      <c r="A98" t="inlineStr">
        <is>
          <t>13.03</t>
        </is>
      </c>
      <c r="B98" t="inlineStr">
        <is>
          <t xml:space="preserve">    Аудиовидео и фоновая музыка</t>
        </is>
      </c>
      <c r="C98" t="inlineStr">
        <is>
          <t>AV</t>
        </is>
      </c>
      <c r="D98" t="n">
        <v>2</v>
      </c>
      <c r="E98" t="inlineStr">
        <is>
          <t>Дизайнер интерьеров</t>
        </is>
      </c>
      <c r="F98" t="inlineStr">
        <is>
          <t>общей суммой</t>
        </is>
      </c>
      <c r="G98" t="inlineStr">
        <is>
          <t>2.02</t>
        </is>
      </c>
      <c r="H98" t="inlineStr">
        <is>
          <t>4</t>
        </is>
      </c>
      <c r="I98" t="inlineStr">
        <is>
          <t>E10</t>
        </is>
      </c>
      <c r="J98" t="inlineStr">
        <is>
          <t>2</t>
        </is>
      </c>
      <c r="K98" t="inlineStr">
        <is>
          <t>D5</t>
        </is>
      </c>
      <c r="L98" t="inlineStr">
        <is>
          <t>в пилоте не выделено</t>
        </is>
      </c>
      <c r="M98" s="7" t="inlineStr"/>
      <c r="N98" s="7" t="inlineStr"/>
      <c r="O98" s="7" t="inlineStr"/>
      <c r="P98" s="7" t="inlineStr"/>
      <c r="Q98" s="7" t="inlineStr"/>
      <c r="R98" s="8" t="n"/>
      <c r="S98" t="inlineStr"/>
    </row>
    <row r="99">
      <c r="A99" t="inlineStr">
        <is>
          <t>13.04</t>
        </is>
      </c>
      <c r="B99" t="inlineStr">
        <is>
          <t xml:space="preserve">    Безопасность: видеонаблюдение, контроль доступа, замки номеров</t>
        </is>
      </c>
      <c r="C99" t="inlineStr">
        <is>
          <t>Security systems</t>
        </is>
      </c>
      <c r="D99" t="n">
        <v>2</v>
      </c>
      <c r="E99" t="inlineStr">
        <is>
          <t>Инженер MEP</t>
        </is>
      </c>
      <c r="F99" t="inlineStr">
        <is>
          <t>на номер</t>
        </is>
      </c>
      <c r="G99" t="inlineStr">
        <is>
          <t>2.02</t>
        </is>
      </c>
      <c r="H99" t="inlineStr">
        <is>
          <t>4</t>
        </is>
      </c>
      <c r="I99" t="inlineStr">
        <is>
          <t>E10</t>
        </is>
      </c>
      <c r="J99" t="inlineStr">
        <is>
          <t>2</t>
        </is>
      </c>
      <c r="K99" t="inlineStr">
        <is>
          <t>D5</t>
        </is>
      </c>
      <c r="L99" t="inlineStr">
        <is>
          <t>в пилоте не выделено</t>
        </is>
      </c>
      <c r="M99" s="7" t="inlineStr"/>
      <c r="N99" s="7" t="inlineStr"/>
      <c r="O99" s="7" t="inlineStr"/>
      <c r="P99" s="7" t="inlineStr"/>
      <c r="Q99" s="7" t="inlineStr"/>
      <c r="R99" s="8" t="n"/>
      <c r="S99" t="inlineStr"/>
    </row>
    <row r="100">
      <c r="A100" s="2" t="inlineStr">
        <is>
          <t>14</t>
        </is>
      </c>
      <c r="B100" s="2" t="inlineStr">
        <is>
          <t>Подготовка к открытию</t>
        </is>
      </c>
      <c r="C100" s="2" t="inlineStr">
        <is>
          <t>Pre-opening expenses</t>
        </is>
      </c>
      <c r="D100" s="2" t="n">
        <v>1</v>
      </c>
      <c r="E100" s="2" t="inlineStr">
        <is>
          <t>Оператор</t>
        </is>
      </c>
      <c r="F100" s="2" t="inlineStr">
        <is>
          <t>на номер</t>
        </is>
      </c>
      <c r="G100" s="2" t="inlineStr">
        <is>
          <t>3.02</t>
        </is>
      </c>
      <c r="H100" s="2" t="inlineStr"/>
      <c r="I100" s="2" t="inlineStr"/>
      <c r="J100" s="2" t="inlineStr">
        <is>
          <t>11 / вне ССР</t>
        </is>
      </c>
      <c r="K100" s="2" t="inlineStr">
        <is>
          <t>E</t>
        </is>
      </c>
      <c r="L100" s="3" t="n">
        <v>0.0327</v>
      </c>
      <c r="M100" s="4" t="inlineStr"/>
      <c r="N100" s="4" t="inlineStr"/>
      <c r="O100" s="4" t="inlineStr"/>
      <c r="P100" s="4" t="inlineStr"/>
      <c r="Q100" s="4" t="inlineStr"/>
      <c r="R100" s="5">
        <f>R101+R102+R103+R104+R105</f>
        <v/>
      </c>
      <c r="S100" s="2" t="inlineStr"/>
    </row>
    <row r="101">
      <c r="A101" t="inlineStr">
        <is>
          <t>14.01</t>
        </is>
      </c>
      <c r="B101" t="inlineStr">
        <is>
          <t xml:space="preserve">    Персонал до открытия: найм, обучение, релокация</t>
        </is>
      </c>
      <c r="C101" t="inlineStr">
        <is>
          <t>Pre-opening payroll and training</t>
        </is>
      </c>
      <c r="D101" t="n">
        <v>2</v>
      </c>
      <c r="E101" t="inlineStr">
        <is>
          <t>Оператор</t>
        </is>
      </c>
      <c r="F101" t="inlineStr">
        <is>
          <t>на номер</t>
        </is>
      </c>
      <c r="G101" t="inlineStr">
        <is>
          <t>3.02</t>
        </is>
      </c>
      <c r="H101" t="inlineStr"/>
      <c r="I101" t="inlineStr"/>
      <c r="J101" t="inlineStr">
        <is>
          <t>11</t>
        </is>
      </c>
      <c r="K101" t="inlineStr">
        <is>
          <t>E1</t>
        </is>
      </c>
      <c r="L101" t="inlineStr">
        <is>
          <t>входит в строку выше</t>
        </is>
      </c>
      <c r="M101" s="7" t="inlineStr"/>
      <c r="N101" s="7" t="inlineStr"/>
      <c r="O101" s="7" t="inlineStr"/>
      <c r="P101" s="7" t="inlineStr"/>
      <c r="Q101" s="7" t="inlineStr"/>
      <c r="R101" s="8" t="n"/>
      <c r="S101" t="inlineStr"/>
    </row>
    <row r="102">
      <c r="A102" t="inlineStr">
        <is>
          <t>14.02</t>
        </is>
      </c>
      <c r="B102" t="inlineStr">
        <is>
          <t xml:space="preserve">    Маркетинг и продажи к запуску</t>
        </is>
      </c>
      <c r="C102" t="inlineStr">
        <is>
          <t>Pre-opening sales and marketing</t>
        </is>
      </c>
      <c r="D102" t="n">
        <v>2</v>
      </c>
      <c r="E102" t="inlineStr">
        <is>
          <t>Оператор</t>
        </is>
      </c>
      <c r="F102" t="inlineStr">
        <is>
          <t>общей суммой</t>
        </is>
      </c>
      <c r="G102" t="inlineStr">
        <is>
          <t>3.02</t>
        </is>
      </c>
      <c r="H102" t="inlineStr"/>
      <c r="I102" t="inlineStr"/>
      <c r="J102" t="inlineStr">
        <is>
          <t>вне ССР</t>
        </is>
      </c>
      <c r="K102" t="inlineStr">
        <is>
          <t>E2</t>
        </is>
      </c>
      <c r="L102" t="inlineStr">
        <is>
          <t>входит в строку выше</t>
        </is>
      </c>
      <c r="M102" s="7" t="inlineStr"/>
      <c r="N102" s="7" t="inlineStr"/>
      <c r="O102" s="7" t="inlineStr"/>
      <c r="P102" s="7" t="inlineStr"/>
      <c r="Q102" s="7" t="inlineStr"/>
      <c r="R102" s="8" t="n"/>
      <c r="S102" t="inlineStr"/>
    </row>
    <row r="103">
      <c r="A103" t="inlineStr">
        <is>
          <t>14.03</t>
        </is>
      </c>
      <c r="B103" t="inlineStr">
        <is>
          <t xml:space="preserve">    Лицензии: медицинская лицензия, классификация, санитарные заключения</t>
        </is>
      </c>
      <c r="C103" t="inlineStr">
        <is>
          <t>Licensing</t>
        </is>
      </c>
      <c r="D103" t="n">
        <v>2</v>
      </c>
      <c r="E103" t="inlineStr">
        <is>
          <t>Собственник</t>
        </is>
      </c>
      <c r="F103" t="inlineStr">
        <is>
          <t>общей суммой</t>
        </is>
      </c>
      <c r="G103" t="inlineStr">
        <is>
          <t>3.02</t>
        </is>
      </c>
      <c r="H103" t="inlineStr"/>
      <c r="I103" t="inlineStr"/>
      <c r="J103" t="inlineStr">
        <is>
          <t>9</t>
        </is>
      </c>
      <c r="K103" t="inlineStr">
        <is>
          <t>E3</t>
        </is>
      </c>
      <c r="L103" t="inlineStr">
        <is>
          <t>входит в строку выше</t>
        </is>
      </c>
      <c r="M103" s="7" t="inlineStr"/>
      <c r="N103" s="7" t="inlineStr"/>
      <c r="O103" s="7" t="inlineStr"/>
      <c r="P103" s="7" t="inlineStr"/>
      <c r="Q103" s="7" t="inlineStr"/>
      <c r="R103" s="8" t="n"/>
      <c r="S103" t="inlineStr"/>
    </row>
    <row r="104">
      <c r="A104" t="inlineStr">
        <is>
          <t>14.04</t>
        </is>
      </c>
      <c r="B104" t="inlineStr">
        <is>
          <t xml:space="preserve">    Пусконаладка под нагрузкой, пробная эксплуатация, коммунальные платежи до открытия</t>
        </is>
      </c>
      <c r="C104" t="inlineStr">
        <is>
          <t>Commissioning and trial operation</t>
        </is>
      </c>
      <c r="D104" t="n">
        <v>2</v>
      </c>
      <c r="E104" t="inlineStr">
        <is>
          <t>Оператор</t>
        </is>
      </c>
      <c r="F104" t="inlineStr">
        <is>
          <t>общей суммой</t>
        </is>
      </c>
      <c r="G104" t="inlineStr">
        <is>
          <t>1.05/3.02</t>
        </is>
      </c>
      <c r="H104" t="inlineStr"/>
      <c r="I104" t="inlineStr"/>
      <c r="J104" t="inlineStr">
        <is>
          <t>9</t>
        </is>
      </c>
      <c r="K104" t="inlineStr">
        <is>
          <t>E4</t>
        </is>
      </c>
      <c r="L104" s="6" t="n">
        <v>0.003</v>
      </c>
      <c r="M104" s="7" t="inlineStr"/>
      <c r="N104" s="7" t="inlineStr"/>
      <c r="O104" s="7" t="inlineStr"/>
      <c r="P104" s="7" t="inlineStr"/>
      <c r="Q104" s="7" t="inlineStr"/>
      <c r="R104" s="8" t="n"/>
      <c r="S104" t="inlineStr"/>
    </row>
    <row r="105">
      <c r="A105" t="inlineStr">
        <is>
          <t>14.05</t>
        </is>
      </c>
      <c r="B105" t="inlineStr">
        <is>
          <t xml:space="preserve">    Вознаграждения оператора до открытия и офис предоткрытия</t>
        </is>
      </c>
      <c r="C105" t="inlineStr">
        <is>
          <t>Pre-opening management fees</t>
        </is>
      </c>
      <c r="D105" t="n">
        <v>2</v>
      </c>
      <c r="E105" t="inlineStr">
        <is>
          <t>Оператор</t>
        </is>
      </c>
      <c r="F105" t="inlineStr">
        <is>
          <t>общей суммой</t>
        </is>
      </c>
      <c r="G105" t="inlineStr">
        <is>
          <t>3.02</t>
        </is>
      </c>
      <c r="H105" t="inlineStr"/>
      <c r="I105" t="inlineStr"/>
      <c r="J105" t="inlineStr">
        <is>
          <t>вне ССР</t>
        </is>
      </c>
      <c r="K105" t="inlineStr">
        <is>
          <t>E</t>
        </is>
      </c>
      <c r="L105" t="inlineStr">
        <is>
          <t>входит в строку выше</t>
        </is>
      </c>
      <c r="M105" s="7" t="inlineStr"/>
      <c r="N105" s="7" t="inlineStr"/>
      <c r="O105" s="7" t="inlineStr"/>
      <c r="P105" s="7" t="inlineStr"/>
      <c r="Q105" s="7" t="inlineStr"/>
      <c r="R105" s="8" t="n"/>
      <c r="S105" t="inlineStr"/>
    </row>
    <row r="106">
      <c r="A106" s="2" t="inlineStr">
        <is>
          <t>15</t>
        </is>
      </c>
      <c r="B106" s="2" t="inlineStr">
        <is>
          <t>Оборотный капитал и операционный резерв на выход на загрузку</t>
        </is>
      </c>
      <c r="C106" s="2" t="inlineStr">
        <is>
          <t>Working capital</t>
        </is>
      </c>
      <c r="D106" s="2" t="n">
        <v>1</v>
      </c>
      <c r="E106" s="2" t="inlineStr">
        <is>
          <t>Собственник</t>
        </is>
      </c>
      <c r="F106" s="2" t="inlineStr">
        <is>
          <t>общей суммой</t>
        </is>
      </c>
      <c r="G106" s="2" t="inlineStr">
        <is>
          <t>3.02</t>
        </is>
      </c>
      <c r="H106" s="2" t="inlineStr"/>
      <c r="I106" s="2" t="inlineStr"/>
      <c r="J106" s="2" t="inlineStr">
        <is>
          <t>вне ССР</t>
        </is>
      </c>
      <c r="K106" s="2" t="inlineStr">
        <is>
          <t>E5</t>
        </is>
      </c>
      <c r="L106" s="2" t="inlineStr">
        <is>
          <t>в пилоте не выделено</t>
        </is>
      </c>
      <c r="M106" s="4" t="inlineStr"/>
      <c r="N106" s="4" t="inlineStr"/>
      <c r="O106" s="4" t="inlineStr"/>
      <c r="P106" s="4" t="inlineStr"/>
      <c r="Q106" s="4" t="inlineStr"/>
      <c r="R106" s="5" t="n"/>
      <c r="S106" s="2" t="inlineStr"/>
    </row>
    <row r="107">
      <c r="A107" s="2" t="inlineStr">
        <is>
          <t>16</t>
        </is>
      </c>
      <c r="B107" s="2" t="inlineStr">
        <is>
          <t>Резервы на непредвиденное</t>
        </is>
      </c>
      <c r="C107" s="2" t="inlineStr">
        <is>
          <t>Contingency</t>
        </is>
      </c>
      <c r="D107" s="2" t="n">
        <v>1</v>
      </c>
      <c r="E107" s="2" t="inlineStr">
        <is>
          <t>Собственник</t>
        </is>
      </c>
      <c r="F107" s="2" t="inlineStr">
        <is>
          <t>в % от базы</t>
        </is>
      </c>
      <c r="G107" s="2" t="inlineStr">
        <is>
          <t>1.09/2.04</t>
        </is>
      </c>
      <c r="H107" s="2" t="inlineStr">
        <is>
          <t>13</t>
        </is>
      </c>
      <c r="I107" s="2" t="inlineStr">
        <is>
          <t>Z10</t>
        </is>
      </c>
      <c r="J107" s="2" t="inlineStr">
        <is>
          <t>резерв</t>
        </is>
      </c>
      <c r="K107" s="2" t="inlineStr">
        <is>
          <t>F1</t>
        </is>
      </c>
      <c r="L107" s="3" t="n">
        <v>0.0552</v>
      </c>
      <c r="M107" s="4" t="inlineStr"/>
      <c r="N107" s="4" t="inlineStr"/>
      <c r="O107" s="4" t="inlineStr"/>
      <c r="P107" s="4" t="inlineStr"/>
      <c r="Q107" s="4" t="inlineStr"/>
      <c r="R107" s="5">
        <f>R108+R109+R110</f>
        <v/>
      </c>
      <c r="S107" s="2" t="inlineStr"/>
    </row>
    <row r="108">
      <c r="A108" t="inlineStr">
        <is>
          <t>16.01</t>
        </is>
      </c>
      <c r="B108" t="inlineStr">
        <is>
          <t xml:space="preserve">    Проектный резерв: недоопределённость решений на текущей стадии</t>
        </is>
      </c>
      <c r="C108" t="inlineStr">
        <is>
          <t>Design contingency</t>
        </is>
      </c>
      <c r="D108" t="n">
        <v>2</v>
      </c>
      <c r="E108" t="inlineStr">
        <is>
          <t>Собственник</t>
        </is>
      </c>
      <c r="F108" t="inlineStr">
        <is>
          <t>в % от базы</t>
        </is>
      </c>
      <c r="G108" t="inlineStr">
        <is>
          <t>1.09</t>
        </is>
      </c>
      <c r="H108" t="inlineStr">
        <is>
          <t>13</t>
        </is>
      </c>
      <c r="I108" t="inlineStr">
        <is>
          <t>Z10</t>
        </is>
      </c>
      <c r="J108" t="inlineStr">
        <is>
          <t>резерв</t>
        </is>
      </c>
      <c r="K108" t="inlineStr">
        <is>
          <t>F1</t>
        </is>
      </c>
      <c r="L108" t="inlineStr">
        <is>
          <t>входит в строку выше</t>
        </is>
      </c>
      <c r="M108" s="7" t="inlineStr"/>
      <c r="N108" s="7" t="inlineStr"/>
      <c r="O108" s="7" t="inlineStr"/>
      <c r="P108" s="7" t="inlineStr"/>
      <c r="Q108" s="7" t="inlineStr"/>
      <c r="R108" s="8" t="n"/>
      <c r="S108" t="inlineStr"/>
    </row>
    <row r="109">
      <c r="A109" t="inlineStr">
        <is>
          <t>16.02</t>
        </is>
      </c>
      <c r="B109" t="inlineStr">
        <is>
          <t xml:space="preserve">    Строительный резерв: изменения в ходе стройки</t>
        </is>
      </c>
      <c r="C109" t="inlineStr">
        <is>
          <t>Construction contingency</t>
        </is>
      </c>
      <c r="D109" t="n">
        <v>2</v>
      </c>
      <c r="E109" t="inlineStr">
        <is>
          <t>Строитель</t>
        </is>
      </c>
      <c r="F109" t="inlineStr">
        <is>
          <t>в % от базы</t>
        </is>
      </c>
      <c r="G109" t="inlineStr">
        <is>
          <t>1.09</t>
        </is>
      </c>
      <c r="H109" t="inlineStr">
        <is>
          <t>13</t>
        </is>
      </c>
      <c r="I109" t="inlineStr">
        <is>
          <t>Z10</t>
        </is>
      </c>
      <c r="J109" t="inlineStr">
        <is>
          <t>резерв</t>
        </is>
      </c>
      <c r="K109" t="inlineStr">
        <is>
          <t>F1</t>
        </is>
      </c>
      <c r="L109" t="inlineStr">
        <is>
          <t>входит в строку выше</t>
        </is>
      </c>
      <c r="M109" s="7" t="inlineStr"/>
      <c r="N109" s="7" t="inlineStr"/>
      <c r="O109" s="7" t="inlineStr"/>
      <c r="P109" s="7" t="inlineStr"/>
      <c r="Q109" s="7" t="inlineStr"/>
      <c r="R109" s="8" t="n"/>
      <c r="S109" t="inlineStr"/>
    </row>
    <row r="110">
      <c r="A110" t="inlineStr">
        <is>
          <t>16.03</t>
        </is>
      </c>
      <c r="B110" t="inlineStr">
        <is>
          <t xml:space="preserve">    Резерв собственника: решения по составу и графику</t>
        </is>
      </c>
      <c r="C110" t="inlineStr">
        <is>
          <t>Owner's reserve</t>
        </is>
      </c>
      <c r="D110" t="n">
        <v>2</v>
      </c>
      <c r="E110" t="inlineStr">
        <is>
          <t>Собственник</t>
        </is>
      </c>
      <c r="F110" t="inlineStr">
        <is>
          <t>в % от базы</t>
        </is>
      </c>
      <c r="G110" t="inlineStr">
        <is>
          <t>2.04</t>
        </is>
      </c>
      <c r="H110" t="inlineStr">
        <is>
          <t>13</t>
        </is>
      </c>
      <c r="I110" t="inlineStr">
        <is>
          <t>Z10</t>
        </is>
      </c>
      <c r="J110" t="inlineStr">
        <is>
          <t>вне ССР</t>
        </is>
      </c>
      <c r="K110" t="inlineStr">
        <is>
          <t>F1</t>
        </is>
      </c>
      <c r="L110" t="inlineStr">
        <is>
          <t>входит в строку выше</t>
        </is>
      </c>
      <c r="M110" s="7" t="inlineStr"/>
      <c r="N110" s="7" t="inlineStr"/>
      <c r="O110" s="7" t="inlineStr"/>
      <c r="P110" s="7" t="inlineStr"/>
      <c r="Q110" s="7" t="inlineStr"/>
      <c r="R110" s="8" t="n"/>
      <c r="S110" t="inlineStr"/>
    </row>
    <row r="111">
      <c r="A111" s="2" t="inlineStr">
        <is>
          <t>17</t>
        </is>
      </c>
      <c r="B111" s="2" t="inlineStr">
        <is>
          <t>Эскалация цен до момента оплаты</t>
        </is>
      </c>
      <c r="C111" s="2" t="inlineStr">
        <is>
          <t>Escalation</t>
        </is>
      </c>
      <c r="D111" s="2" t="n">
        <v>1</v>
      </c>
      <c r="E111" s="2" t="inlineStr">
        <is>
          <t>Собственник</t>
        </is>
      </c>
      <c r="F111" s="2" t="inlineStr">
        <is>
          <t>в % от базы</t>
        </is>
      </c>
      <c r="G111" s="2" t="inlineStr">
        <is>
          <t>1.09</t>
        </is>
      </c>
      <c r="H111" s="2" t="inlineStr">
        <is>
          <t>14</t>
        </is>
      </c>
      <c r="I111" s="2" t="inlineStr">
        <is>
          <t>Z20</t>
        </is>
      </c>
      <c r="J111" s="2" t="inlineStr">
        <is>
          <t>индексы</t>
        </is>
      </c>
      <c r="K111" s="2" t="inlineStr">
        <is>
          <t>F2</t>
        </is>
      </c>
      <c r="L111" s="3" t="n">
        <v>0.1073</v>
      </c>
      <c r="M111" s="4" t="inlineStr"/>
      <c r="N111" s="4" t="inlineStr"/>
      <c r="O111" s="4" t="inlineStr"/>
      <c r="P111" s="4" t="inlineStr"/>
      <c r="Q111" s="4" t="inlineStr"/>
      <c r="R111" s="5" t="n"/>
      <c r="S111" s="2" t="inlineStr"/>
    </row>
    <row r="112">
      <c r="A112" s="2" t="inlineStr">
        <is>
          <t>18</t>
        </is>
      </c>
      <c r="B112" s="2" t="inlineStr">
        <is>
          <t>Финансирование в период строительства</t>
        </is>
      </c>
      <c r="C112" s="2" t="inlineStr">
        <is>
          <t>Financing costs</t>
        </is>
      </c>
      <c r="D112" s="2" t="n">
        <v>1</v>
      </c>
      <c r="E112" s="2" t="inlineStr">
        <is>
          <t>Собственник</t>
        </is>
      </c>
      <c r="F112" s="2" t="inlineStr">
        <is>
          <t>общей суммой</t>
        </is>
      </c>
      <c r="G112" s="2" t="inlineStr">
        <is>
          <t>3.02</t>
        </is>
      </c>
      <c r="H112" s="2" t="inlineStr"/>
      <c r="I112" s="2" t="inlineStr"/>
      <c r="J112" s="2" t="inlineStr">
        <is>
          <t>вне ССР</t>
        </is>
      </c>
      <c r="K112" s="2" t="inlineStr">
        <is>
          <t>F4</t>
        </is>
      </c>
      <c r="L112" s="3" t="n">
        <v>0.1084</v>
      </c>
      <c r="M112" s="4" t="inlineStr"/>
      <c r="N112" s="4" t="inlineStr"/>
      <c r="O112" s="4" t="inlineStr"/>
      <c r="P112" s="4" t="inlineStr"/>
      <c r="Q112" s="4" t="inlineStr"/>
      <c r="R112" s="5">
        <f>R113+R114+R115+R116</f>
        <v/>
      </c>
      <c r="S112" s="2" t="inlineStr"/>
    </row>
    <row r="113">
      <c r="A113" t="inlineStr">
        <is>
          <t>18.01</t>
        </is>
      </c>
      <c r="B113" t="inlineStr">
        <is>
          <t xml:space="preserve">    Проценты в период строительства</t>
        </is>
      </c>
      <c r="C113" t="inlineStr">
        <is>
          <t>Construction period interest</t>
        </is>
      </c>
      <c r="D113" t="n">
        <v>2</v>
      </c>
      <c r="E113" t="inlineStr">
        <is>
          <t>Собственник</t>
        </is>
      </c>
      <c r="F113" t="inlineStr">
        <is>
          <t>общей суммой</t>
        </is>
      </c>
      <c r="G113" t="inlineStr">
        <is>
          <t>3.02</t>
        </is>
      </c>
      <c r="H113" t="inlineStr"/>
      <c r="I113" t="inlineStr"/>
      <c r="J113" t="inlineStr">
        <is>
          <t>вне ССР</t>
        </is>
      </c>
      <c r="K113" t="inlineStr">
        <is>
          <t>F4</t>
        </is>
      </c>
      <c r="L113" s="6" t="n">
        <v>0.07190000000000001</v>
      </c>
      <c r="M113" s="7" t="inlineStr"/>
      <c r="N113" s="7" t="inlineStr"/>
      <c r="O113" s="7" t="inlineStr"/>
      <c r="P113" s="7" t="inlineStr"/>
      <c r="Q113" s="7" t="inlineStr"/>
      <c r="R113" s="8" t="n"/>
      <c r="S113" t="inlineStr"/>
    </row>
    <row r="114">
      <c r="A114" t="inlineStr">
        <is>
          <t>18.02</t>
        </is>
      </c>
      <c r="B114" t="inlineStr">
        <is>
          <t xml:space="preserve">    Комиссии банка, мониторинг, страхование кредита</t>
        </is>
      </c>
      <c r="C114" t="inlineStr">
        <is>
          <t>Financing fees</t>
        </is>
      </c>
      <c r="D114" t="n">
        <v>2</v>
      </c>
      <c r="E114" t="inlineStr">
        <is>
          <t>Собственник</t>
        </is>
      </c>
      <c r="F114" t="inlineStr">
        <is>
          <t>общей суммой</t>
        </is>
      </c>
      <c r="G114" t="inlineStr">
        <is>
          <t>3.02</t>
        </is>
      </c>
      <c r="H114" t="inlineStr"/>
      <c r="I114" t="inlineStr"/>
      <c r="J114" t="inlineStr">
        <is>
          <t>вне ССР</t>
        </is>
      </c>
      <c r="K114" t="inlineStr">
        <is>
          <t>F4</t>
        </is>
      </c>
      <c r="L114" s="6" t="n">
        <v>0.0129</v>
      </c>
      <c r="M114" s="7" t="inlineStr"/>
      <c r="N114" s="7" t="inlineStr"/>
      <c r="O114" s="7" t="inlineStr"/>
      <c r="P114" s="7" t="inlineStr"/>
      <c r="Q114" s="7" t="inlineStr"/>
      <c r="R114" s="8" t="n"/>
      <c r="S114" t="inlineStr"/>
    </row>
    <row r="115">
      <c r="A115" t="inlineStr">
        <is>
          <t>18.03</t>
        </is>
      </c>
      <c r="B115" t="inlineStr">
        <is>
          <t xml:space="preserve">    Резервные счета: процентный резерв, резерв обслуживания долга</t>
        </is>
      </c>
      <c r="C115" t="inlineStr">
        <is>
          <t>Interest and debt service reserves</t>
        </is>
      </c>
      <c r="D115" t="n">
        <v>2</v>
      </c>
      <c r="E115" t="inlineStr">
        <is>
          <t>Собственник</t>
        </is>
      </c>
      <c r="F115" t="inlineStr">
        <is>
          <t>общей суммой</t>
        </is>
      </c>
      <c r="G115" t="inlineStr">
        <is>
          <t>3.02</t>
        </is>
      </c>
      <c r="H115" t="inlineStr"/>
      <c r="I115" t="inlineStr"/>
      <c r="J115" t="inlineStr">
        <is>
          <t>вне ССР</t>
        </is>
      </c>
      <c r="K115" t="inlineStr">
        <is>
          <t>F4</t>
        </is>
      </c>
      <c r="L115" s="6" t="n">
        <v>0.0237</v>
      </c>
      <c r="M115" s="7" t="inlineStr"/>
      <c r="N115" s="7" t="inlineStr"/>
      <c r="O115" s="7" t="inlineStr"/>
      <c r="P115" s="7" t="inlineStr"/>
      <c r="Q115" s="7" t="inlineStr"/>
      <c r="R115" s="8" t="n"/>
      <c r="S115" t="inlineStr"/>
    </row>
    <row r="116">
      <c r="A116" t="inlineStr">
        <is>
          <t>18.04</t>
        </is>
      </c>
      <c r="B116" t="inlineStr">
        <is>
          <t xml:space="preserve">    Валютный риск импортного оборудования: хеджирование или резерв</t>
        </is>
      </c>
      <c r="C116" t="inlineStr">
        <is>
          <t>FX hedging</t>
        </is>
      </c>
      <c r="D116" t="n">
        <v>2</v>
      </c>
      <c r="E116" t="inlineStr">
        <is>
          <t>Собственник</t>
        </is>
      </c>
      <c r="F116" t="inlineStr">
        <is>
          <t>общей суммой</t>
        </is>
      </c>
      <c r="G116" t="inlineStr">
        <is>
          <t>3.02</t>
        </is>
      </c>
      <c r="H116" t="inlineStr"/>
      <c r="I116" t="inlineStr"/>
      <c r="J116" t="inlineStr">
        <is>
          <t>вне ССР</t>
        </is>
      </c>
      <c r="K116" t="inlineStr">
        <is>
          <t>F4</t>
        </is>
      </c>
      <c r="L116" t="inlineStr">
        <is>
          <t>в пилоте не выделено</t>
        </is>
      </c>
      <c r="M116" s="7" t="inlineStr"/>
      <c r="N116" s="7" t="inlineStr"/>
      <c r="O116" s="7" t="inlineStr"/>
      <c r="P116" s="7" t="inlineStr"/>
      <c r="Q116" s="7" t="inlineStr"/>
      <c r="R116" s="8" t="n"/>
      <c r="S116" t="inlineStr"/>
    </row>
    <row r="117">
      <c r="A117" s="2" t="inlineStr">
        <is>
          <t>19</t>
        </is>
      </c>
      <c r="B117" s="2" t="inlineStr">
        <is>
          <t>Подготовительные и временные работы, накладные и прибыль генподрядчика</t>
        </is>
      </c>
      <c r="C117" s="2" t="inlineStr">
        <is>
          <t>General conditions, overhead and profit</t>
        </is>
      </c>
      <c r="D117" s="2" t="n">
        <v>1</v>
      </c>
      <c r="E117" s="2" t="inlineStr">
        <is>
          <t>Строитель</t>
        </is>
      </c>
      <c r="F117" s="2" t="inlineStr">
        <is>
          <t>в % от базы</t>
        </is>
      </c>
      <c r="G117" s="2" t="inlineStr">
        <is>
          <t>1.08</t>
        </is>
      </c>
      <c r="H117" s="2" t="inlineStr">
        <is>
          <t>9–10</t>
        </is>
      </c>
      <c r="I117" s="2" t="inlineStr">
        <is>
          <t>Z</t>
        </is>
      </c>
      <c r="J117" s="2" t="inlineStr">
        <is>
          <t>8, 9</t>
        </is>
      </c>
      <c r="K117" s="2" t="inlineStr">
        <is>
          <t>C9</t>
        </is>
      </c>
      <c r="L117" s="3" t="n">
        <v>0.06569999999999999</v>
      </c>
      <c r="M117" s="4" t="inlineStr"/>
      <c r="N117" s="4" t="inlineStr"/>
      <c r="O117" s="4" t="inlineStr"/>
      <c r="P117" s="4" t="inlineStr"/>
      <c r="Q117" s="4" t="inlineStr"/>
      <c r="R117" s="5" t="n"/>
      <c r="S117" s="2" t="inlineStr"/>
    </row>
    <row r="118">
      <c r="A118" s="2" t="inlineStr">
        <is>
          <t>20</t>
        </is>
      </c>
      <c r="B118" s="2" t="inlineStr">
        <is>
          <t>Налоги: НДС и невозмещаемые налоги</t>
        </is>
      </c>
      <c r="C118" s="2" t="inlineStr">
        <is>
          <t>Taxes</t>
        </is>
      </c>
      <c r="D118" s="2" t="n">
        <v>1</v>
      </c>
      <c r="E118" s="2" t="inlineStr">
        <is>
          <t>Собственник</t>
        </is>
      </c>
      <c r="F118" s="2" t="inlineStr">
        <is>
          <t>в % от базы</t>
        </is>
      </c>
      <c r="G118" s="2" t="inlineStr">
        <is>
          <t>1.10</t>
        </is>
      </c>
      <c r="H118" s="2" t="inlineStr"/>
      <c r="I118" s="2" t="inlineStr"/>
      <c r="J118" s="2" t="inlineStr">
        <is>
          <t>НДС</t>
        </is>
      </c>
      <c r="K118" s="2" t="inlineStr">
        <is>
          <t>F3</t>
        </is>
      </c>
      <c r="L118" s="3" t="n">
        <v>0.1337</v>
      </c>
      <c r="M118" s="4" t="inlineStr"/>
      <c r="N118" s="4" t="inlineStr"/>
      <c r="O118" s="4" t="inlineStr"/>
      <c r="P118" s="4" t="inlineStr"/>
      <c r="Q118" s="4" t="inlineStr"/>
      <c r="R118" s="5" t="n"/>
      <c r="S118" s="2" t="inlineStr"/>
    </row>
    <row r="119">
      <c r="A119" s="2" t="inlineStr">
        <is>
          <t>21</t>
        </is>
      </c>
      <c r="B119" s="2" t="inlineStr">
        <is>
          <t>Девелоперское вознаграждение</t>
        </is>
      </c>
      <c r="C119" s="2" t="inlineStr">
        <is>
          <t>Developer fee</t>
        </is>
      </c>
      <c r="D119" s="2" t="n">
        <v>1</v>
      </c>
      <c r="E119" s="2" t="inlineStr">
        <is>
          <t>Собственник</t>
        </is>
      </c>
      <c r="F119" s="2" t="inlineStr">
        <is>
          <t>в % от базы</t>
        </is>
      </c>
      <c r="G119" s="2" t="inlineStr">
        <is>
          <t>3.02</t>
        </is>
      </c>
      <c r="H119" s="2" t="inlineStr"/>
      <c r="I119" s="2" t="inlineStr"/>
      <c r="J119" s="2" t="inlineStr">
        <is>
          <t>вне ССР</t>
        </is>
      </c>
      <c r="K119" s="2" t="inlineStr">
        <is>
          <t>F5</t>
        </is>
      </c>
      <c r="L119" s="2" t="inlineStr">
        <is>
          <t>в пилоте не выделено</t>
        </is>
      </c>
      <c r="M119" s="4" t="inlineStr"/>
      <c r="N119" s="4" t="inlineStr"/>
      <c r="O119" s="4" t="inlineStr"/>
      <c r="P119" s="4" t="inlineStr"/>
      <c r="Q119" s="4" t="inlineStr"/>
      <c r="R119" s="5" t="n"/>
      <c r="S119" s="2" t="inlineStr"/>
    </row>
    <row r="120">
      <c r="B120" s="2" t="inlineStr">
        <is>
          <t>Итого</t>
        </is>
      </c>
      <c r="R120" s="5">
        <f>R2+R6+R11+R26+R31+R36+R44+R52+R61+R75+R82+R88+R95+R100+R106+R107+R111+R112+R117+R118+R119</f>
        <v/>
      </c>
    </row>
    <row r="122">
      <c r="A122" t="inlineStr">
        <is>
          <t>Шаблон для оценки на инвестфазе: заполняйте нижние уровни, суммы верхних уровней считаются формулами. Пилот — один объект (N = 1), ориентир, не смета.</t>
        </is>
      </c>
    </row>
    <row r="123">
      <c r="A123" s="9" t="inlineStr">
        <is>
          <t>Источник: MEDISPA.PRO — https://medispa.pro · использование только с активной ссылкой (Пользовательское соглашение, раздел 4) · ID выгрузки: c23845b512a5 · 2026-10-20 03:10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MEDISPA.PRO (https://medispa.pro) — export c23845b512a5</dc:creator>
  <dc:title>MEDISPA.PRO — Шаблон структуры бюджета — export c23845b512a5</dc:title>
  <dc:description>Источник: MEDISPA.PRO — https://medispa.pro · использование только с активной ссылкой (Пользовательское соглашение, раздел 4) · ID выгрузки: c23845b512a5 · 2026-10-20 03:10 UTC</dc:description>
  <dc:subject>Источник: MEDISPA.PRO — https://medispa.pro · использование только с активной ссылкой (Пользовательское соглашение, раздел 4) · ID выгрузки: c23845b512a5 · 2026-10-20 03:10 UTC</dc:subject>
  <dcterms:created xsi:type="dcterms:W3CDTF">2026-10-20T03:10:30Z</dcterms:created>
  <dcterms:modified xsi:type="dcterms:W3CDTF">2026-10-20T03:10:30Z</dcterms:modified>
  <cp:keywords>MEDISPA.PRO, export-id:c23845b512a5, https://medispa.pro/legal/terms</cp:keywords>
</cp:coreProperties>
</file>