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мета" sheetId="1" state="visible" r:id="rId1"/>
    <sheet name="Поясн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82142"/>
      </patternFill>
    </fill>
    <fill>
      <patternFill patternType="solid">
        <fgColor rgb="00E8F5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3" borderId="0" pivotButton="0" quotePrefix="0" xfId="0"/>
    <xf numFmtId="164" fontId="3" fillId="3" borderId="0" pivotButton="0" quotePrefix="0" xfId="0"/>
    <xf numFmtId="3" fontId="3" fillId="3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3" fillId="0" borderId="0" pivotButton="0" quotePrefix="0" xfId="0"/>
    <xf numFmtId="3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9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62" customWidth="1" min="2" max="2"/>
    <col width="9" customWidth="1" min="3" max="3"/>
    <col width="11" customWidth="1" min="4" max="4"/>
    <col width="13" customWidth="1" min="5" max="5"/>
    <col width="15" customWidth="1" min="6" max="6"/>
    <col width="13" customWidth="1" min="7" max="7"/>
    <col width="13" customWidth="1" min="8" max="8"/>
    <col width="15" customWidth="1" min="9" max="9"/>
    <col width="15" customWidth="1" min="10" max="10"/>
    <col width="24" customWidth="1" min="11" max="11"/>
    <col width="34" customWidth="1" min="12" max="12"/>
  </cols>
  <sheetData>
    <row r="1">
      <c r="A1" s="1" t="inlineStr">
        <is>
          <t>MEDISPA.PRO — Укрупнённая смета медиспа-курорта</t>
        </is>
      </c>
    </row>
    <row r="2">
      <c r="A2" t="inlineStr">
        <is>
          <t>Объект A — медицинский спа-курорт, 89 номеров, 14 145 м²</t>
        </is>
      </c>
    </row>
    <row r="3">
      <c r="A3" t="inlineStr">
        <is>
          <t>Уровень цен: Восточная Европа ЕС, среднее · Класс отделки: Апскейл (4–5★) · EUR · цены на 2026-07-01</t>
        </is>
      </c>
    </row>
    <row r="4">
      <c r="A4" t="inlineStr">
        <is>
          <t>Укрупнённая смета на стадии концепции (точность −30…+50 %), а не проектная смета и не коммерческое предложение. Без земли, подключения к сетям сверх типового, логистики и таможни. Стоимость конкретного проекта определяют проект, спецификации и тендер.</t>
        </is>
      </c>
    </row>
    <row r="6">
      <c r="A6" s="2" t="inlineStr">
        <is>
          <t>№</t>
        </is>
      </c>
      <c r="B6" s="2" t="inlineStr">
        <is>
          <t>Наименование</t>
        </is>
      </c>
      <c r="C6" s="2" t="inlineStr">
        <is>
          <t>Ед.</t>
        </is>
      </c>
      <c r="D6" s="2" t="inlineStr">
        <is>
          <t>Кол-во</t>
        </is>
      </c>
      <c r="E6" s="2" t="inlineStr">
        <is>
          <t>Цена за ед., €</t>
        </is>
      </c>
      <c r="F6" s="2" t="inlineStr">
        <is>
          <t>Сумма, €</t>
        </is>
      </c>
      <c r="G6" s="2" t="inlineStr">
        <is>
          <t>Цена мин., €</t>
        </is>
      </c>
      <c r="H6" s="2" t="inlineStr">
        <is>
          <t>Цена макс., €</t>
        </is>
      </c>
      <c r="I6" s="2" t="inlineStr">
        <is>
          <t>Сумма мин., €</t>
        </is>
      </c>
      <c r="J6" s="2" t="inlineStr">
        <is>
          <t>Сумма макс., €</t>
        </is>
      </c>
      <c r="K6" s="2" t="inlineStr">
        <is>
          <t>Откуда цена</t>
        </is>
      </c>
      <c r="L6" s="2" t="inlineStr">
        <is>
          <t>Примечание</t>
        </is>
      </c>
    </row>
    <row r="7">
      <c r="A7" s="3" t="inlineStr">
        <is>
          <t>1</t>
        </is>
      </c>
      <c r="B7" s="3" t="inlineStr">
        <is>
          <t>Общестроительные работы и инженерные системы здания</t>
        </is>
      </c>
      <c r="C7" s="3" t="n"/>
      <c r="D7" s="4" t="n"/>
      <c r="E7" s="5" t="n"/>
      <c r="F7" s="5">
        <f>SUM(F8:F39)</f>
        <v/>
      </c>
      <c r="G7" s="5" t="n"/>
      <c r="H7" s="5" t="n"/>
      <c r="I7" s="5">
        <f>SUM(I8:I39)</f>
        <v/>
      </c>
      <c r="J7" s="5">
        <f>SUM(J8:J39)</f>
        <v/>
      </c>
      <c r="K7" s="3" t="n"/>
      <c r="L7" s="3" t="n"/>
    </row>
    <row r="8">
      <c r="A8" t="inlineStr">
        <is>
          <t>1.1</t>
        </is>
      </c>
      <c r="B8" t="inlineStr">
        <is>
          <t>Силовые кабели</t>
        </is>
      </c>
      <c r="C8" t="inlineStr">
        <is>
          <t>пог. м</t>
        </is>
      </c>
      <c r="D8" s="6" t="n">
        <v>169745</v>
      </c>
      <c r="E8" s="7" t="n">
        <v>14.94</v>
      </c>
      <c r="F8" s="7">
        <f>D8*E8</f>
        <v/>
      </c>
      <c r="G8" s="7" t="n">
        <v>6.18</v>
      </c>
      <c r="H8" s="7" t="n">
        <v>32.07</v>
      </c>
      <c r="I8" s="7" t="n">
        <v>1049069.2</v>
      </c>
      <c r="J8" s="7" t="n">
        <v>5443228.67</v>
      </c>
      <c r="K8" t="inlineStr">
        <is>
          <t>рыночная цена</t>
        </is>
      </c>
      <c r="L8" t="inlineStr">
        <is>
          <t>объём по пилотной модели, проверяется</t>
        </is>
      </c>
    </row>
    <row r="9">
      <c r="A9" t="inlineStr">
        <is>
          <t>1.2</t>
        </is>
      </c>
      <c r="B9" t="inlineStr">
        <is>
          <t>Арматура</t>
        </is>
      </c>
      <c r="C9" t="inlineStr">
        <is>
          <t>т</t>
        </is>
      </c>
      <c r="D9" s="6" t="n">
        <v>726.4</v>
      </c>
      <c r="E9" s="7" t="n">
        <v>1950.08</v>
      </c>
      <c r="F9" s="7">
        <f>D9*E9</f>
        <v/>
      </c>
      <c r="G9" s="7" t="n">
        <v>1945.8</v>
      </c>
      <c r="H9" s="7" t="n">
        <v>1954.37</v>
      </c>
      <c r="I9" s="7" t="n">
        <v>1413466.37</v>
      </c>
      <c r="J9" s="7" t="n">
        <v>1419693.1</v>
      </c>
      <c r="K9" t="inlineStr">
        <is>
          <t>рыночная цена</t>
        </is>
      </c>
      <c r="L9" t="inlineStr"/>
    </row>
    <row r="10">
      <c r="A10" t="inlineStr">
        <is>
          <t>1.3</t>
        </is>
      </c>
      <c r="B10" t="inlineStr">
        <is>
          <t>Светопрозрачные конструкции</t>
        </is>
      </c>
      <c r="C10" t="inlineStr">
        <is>
          <t>м²</t>
        </is>
      </c>
      <c r="D10" s="6" t="n">
        <v>1045.2</v>
      </c>
      <c r="E10" s="7" t="n">
        <v>762.59</v>
      </c>
      <c r="F10" s="7">
        <f>D10*E10</f>
        <v/>
      </c>
      <c r="G10" s="7" t="n">
        <v>652.47</v>
      </c>
      <c r="H10" s="7" t="n">
        <v>899</v>
      </c>
      <c r="I10" s="7" t="n">
        <v>681966.8</v>
      </c>
      <c r="J10" s="7" t="n">
        <v>939646.29</v>
      </c>
      <c r="K10" t="inlineStr">
        <is>
          <t>рыночная цена</t>
        </is>
      </c>
      <c r="L10" t="inlineStr"/>
    </row>
    <row r="11">
      <c r="A11" t="inlineStr">
        <is>
          <t>1.4</t>
        </is>
      </c>
      <c r="B11" t="inlineStr">
        <is>
          <t>Точки BMS</t>
        </is>
      </c>
      <c r="C11" t="inlineStr">
        <is>
          <t>шт.</t>
        </is>
      </c>
      <c r="D11" s="6" t="n">
        <v>472</v>
      </c>
      <c r="E11" s="7" t="n">
        <v>1582.2</v>
      </c>
      <c r="F11" s="7">
        <f>D11*E11</f>
        <v/>
      </c>
      <c r="G11" s="7" t="n">
        <v>717.85</v>
      </c>
      <c r="H11" s="7" t="n">
        <v>2780.57</v>
      </c>
      <c r="I11" s="7" t="n">
        <v>338925.62</v>
      </c>
      <c r="J11" s="7" t="n">
        <v>1312818</v>
      </c>
      <c r="K11" t="inlineStr">
        <is>
          <t>модель, уточняется</t>
        </is>
      </c>
      <c r="L11" t="inlineStr"/>
    </row>
    <row r="12">
      <c r="A12" t="inlineStr">
        <is>
          <t>1.5</t>
        </is>
      </c>
      <c r="B12" t="inlineStr">
        <is>
          <t>Плиты перекрытий — бетон</t>
        </is>
      </c>
      <c r="C12" t="inlineStr">
        <is>
          <t>м³</t>
        </is>
      </c>
      <c r="D12" s="6" t="n">
        <v>3112</v>
      </c>
      <c r="E12" s="7" t="n">
        <v>199.43</v>
      </c>
      <c r="F12" s="7">
        <f>D12*E12</f>
        <v/>
      </c>
      <c r="G12" s="7" t="n">
        <v>188.57</v>
      </c>
      <c r="H12" s="7" t="n">
        <v>208.95</v>
      </c>
      <c r="I12" s="7" t="n">
        <v>586831.27</v>
      </c>
      <c r="J12" s="7" t="n">
        <v>650265.28</v>
      </c>
      <c r="K12" t="inlineStr">
        <is>
          <t>рыночная цена</t>
        </is>
      </c>
      <c r="L12" t="inlineStr"/>
    </row>
    <row r="13">
      <c r="A13" t="inlineStr">
        <is>
          <t>1.6</t>
        </is>
      </c>
      <c r="B13" t="inlineStr">
        <is>
          <t>Опалубка плит</t>
        </is>
      </c>
      <c r="C13" t="inlineStr">
        <is>
          <t>м²</t>
        </is>
      </c>
      <c r="D13" s="6" t="n">
        <v>14145.4</v>
      </c>
      <c r="E13" s="7" t="n">
        <v>39.92</v>
      </c>
      <c r="F13" s="7">
        <f>D13*E13</f>
        <v/>
      </c>
      <c r="G13" s="7" t="n">
        <v>38.83</v>
      </c>
      <c r="H13" s="7" t="n">
        <v>41.01</v>
      </c>
      <c r="I13" s="7" t="n">
        <v>549269.9300000001</v>
      </c>
      <c r="J13" s="7" t="n">
        <v>580067.85</v>
      </c>
      <c r="K13" t="inlineStr">
        <is>
          <t>рыночная цена</t>
        </is>
      </c>
      <c r="L13" t="inlineStr"/>
    </row>
    <row r="14">
      <c r="A14" t="inlineStr">
        <is>
          <t>1.7</t>
        </is>
      </c>
      <c r="B14" t="inlineStr">
        <is>
          <t>Воздуховоды — поверхность</t>
        </is>
      </c>
      <c r="C14" t="inlineStr">
        <is>
          <t>м²</t>
        </is>
      </c>
      <c r="D14" s="6" t="n">
        <v>11316.3</v>
      </c>
      <c r="E14" s="7" t="n">
        <v>48.76</v>
      </c>
      <c r="F14" s="7">
        <f>D14*E14</f>
        <v/>
      </c>
      <c r="G14" s="7" t="n">
        <v>46.36</v>
      </c>
      <c r="H14" s="7" t="n">
        <v>51.14</v>
      </c>
      <c r="I14" s="7" t="n">
        <v>524680.1</v>
      </c>
      <c r="J14" s="7" t="n">
        <v>578709.83</v>
      </c>
      <c r="K14" t="inlineStr">
        <is>
          <t>рыночная цена</t>
        </is>
      </c>
      <c r="L14" t="inlineStr">
        <is>
          <t>объём по пилотной модели, проверяется</t>
        </is>
      </c>
    </row>
    <row r="15">
      <c r="A15" t="inlineStr">
        <is>
          <t>1.8</t>
        </is>
      </c>
      <c r="B15" t="inlineStr">
        <is>
          <t>Трубопроводы В1 / ГВС</t>
        </is>
      </c>
      <c r="C15" t="inlineStr">
        <is>
          <t>пог. м</t>
        </is>
      </c>
      <c r="D15" s="6" t="n">
        <v>12730.9</v>
      </c>
      <c r="E15" s="7" t="n">
        <v>42.52</v>
      </c>
      <c r="F15" s="7">
        <f>D15*E15</f>
        <v/>
      </c>
      <c r="G15" s="7" t="n">
        <v>24.82</v>
      </c>
      <c r="H15" s="7" t="n">
        <v>64.03</v>
      </c>
      <c r="I15" s="7" t="n">
        <v>316030.28</v>
      </c>
      <c r="J15" s="7" t="n">
        <v>815174.78</v>
      </c>
      <c r="K15" t="inlineStr">
        <is>
          <t>рыночная цена</t>
        </is>
      </c>
      <c r="L15" t="inlineStr">
        <is>
          <t>объём по пилотной модели, проверяется</t>
        </is>
      </c>
    </row>
    <row r="16">
      <c r="A16" t="inlineStr">
        <is>
          <t>1.9</t>
        </is>
      </c>
      <c r="B16" t="inlineStr">
        <is>
          <t>Ограждение котлована — поверхность</t>
        </is>
      </c>
      <c r="C16" t="inlineStr">
        <is>
          <t>м²</t>
        </is>
      </c>
      <c r="D16" s="6" t="n">
        <v>2617.8</v>
      </c>
      <c r="E16" s="7" t="n">
        <v>187.53</v>
      </c>
      <c r="F16" s="7">
        <f>D16*E16</f>
        <v/>
      </c>
      <c r="G16" s="7" t="n">
        <v>156.73</v>
      </c>
      <c r="H16" s="7" t="n">
        <v>232.56</v>
      </c>
      <c r="I16" s="7" t="n">
        <v>410271.9</v>
      </c>
      <c r="J16" s="7" t="n">
        <v>608788.38</v>
      </c>
      <c r="K16" t="inlineStr">
        <is>
          <t>рыночная цена</t>
        </is>
      </c>
      <c r="L16" t="inlineStr"/>
    </row>
    <row r="17">
      <c r="A17" t="inlineStr">
        <is>
          <t>1.10</t>
        </is>
      </c>
      <c r="B17" t="inlineStr">
        <is>
          <t>Кабельные лотки</t>
        </is>
      </c>
      <c r="C17" t="inlineStr">
        <is>
          <t>пог. м</t>
        </is>
      </c>
      <c r="D17" s="6" t="n">
        <v>4950.9</v>
      </c>
      <c r="E17" s="7" t="n">
        <v>95.93000000000001</v>
      </c>
      <c r="F17" s="7">
        <f>D17*E17</f>
        <v/>
      </c>
      <c r="G17" s="7" t="n">
        <v>59.03</v>
      </c>
      <c r="H17" s="7" t="n">
        <v>130.43</v>
      </c>
      <c r="I17" s="7" t="n">
        <v>292228.58</v>
      </c>
      <c r="J17" s="7" t="n">
        <v>645737.74</v>
      </c>
      <c r="K17" t="inlineStr">
        <is>
          <t>рыночная цена</t>
        </is>
      </c>
      <c r="L17" t="inlineStr">
        <is>
          <t>объём по пилотной модели, проверяется</t>
        </is>
      </c>
    </row>
    <row r="18">
      <c r="A18" t="inlineStr">
        <is>
          <t>1.11</t>
        </is>
      </c>
      <c r="B18" t="inlineStr">
        <is>
          <t>Разработка грунта</t>
        </is>
      </c>
      <c r="C18" t="inlineStr">
        <is>
          <t>м³</t>
        </is>
      </c>
      <c r="D18" s="6" t="n">
        <v>28613.3</v>
      </c>
      <c r="E18" s="7" t="n">
        <v>16.11</v>
      </c>
      <c r="F18" s="7">
        <f>D18*E18</f>
        <v/>
      </c>
      <c r="G18" s="7" t="n">
        <v>8.609999999999999</v>
      </c>
      <c r="H18" s="7" t="n">
        <v>27.1</v>
      </c>
      <c r="I18" s="7" t="n">
        <v>246248.69</v>
      </c>
      <c r="J18" s="7" t="n">
        <v>775290.95</v>
      </c>
      <c r="K18" t="inlineStr">
        <is>
          <t>рыночная цена</t>
        </is>
      </c>
      <c r="L18" t="inlineStr"/>
    </row>
    <row r="19">
      <c r="A19" t="inlineStr">
        <is>
          <t>1.12</t>
        </is>
      </c>
      <c r="B19" t="inlineStr">
        <is>
          <t>Трубопроводы отопления / холода</t>
        </is>
      </c>
      <c r="C19" t="inlineStr">
        <is>
          <t>пог. м</t>
        </is>
      </c>
      <c r="D19" s="6" t="n">
        <v>16974.5</v>
      </c>
      <c r="E19" s="7" t="n">
        <v>26.8</v>
      </c>
      <c r="F19" s="7">
        <f>D19*E19</f>
        <v/>
      </c>
      <c r="G19" s="7" t="n">
        <v>15.95</v>
      </c>
      <c r="H19" s="7" t="n">
        <v>56.65</v>
      </c>
      <c r="I19" s="7" t="n">
        <v>270779.16</v>
      </c>
      <c r="J19" s="7" t="n">
        <v>961622.51</v>
      </c>
      <c r="K19" t="inlineStr">
        <is>
          <t>рыночная цена</t>
        </is>
      </c>
      <c r="L19" t="inlineStr">
        <is>
          <t>объём по пилотной модели, проверяется</t>
        </is>
      </c>
    </row>
    <row r="20">
      <c r="A20" t="inlineStr">
        <is>
          <t>1.13</t>
        </is>
      </c>
      <c r="B20" t="inlineStr">
        <is>
          <t>Опалубка вертикальных конструкций</t>
        </is>
      </c>
      <c r="C20" t="inlineStr">
        <is>
          <t>м²</t>
        </is>
      </c>
      <c r="D20" s="6" t="n">
        <v>10184.7</v>
      </c>
      <c r="E20" s="7" t="n">
        <v>38.9</v>
      </c>
      <c r="F20" s="7">
        <f>D20*E20</f>
        <v/>
      </c>
      <c r="G20" s="7" t="n">
        <v>37.61</v>
      </c>
      <c r="H20" s="7" t="n">
        <v>47.69</v>
      </c>
      <c r="I20" s="7" t="n">
        <v>383077.58</v>
      </c>
      <c r="J20" s="7" t="n">
        <v>485743.77</v>
      </c>
      <c r="K20" t="inlineStr">
        <is>
          <t>рыночная цена</t>
        </is>
      </c>
      <c r="L20" t="inlineStr"/>
    </row>
    <row r="21">
      <c r="A21" t="inlineStr">
        <is>
          <t>1.14</t>
        </is>
      </c>
      <c r="B21" t="inlineStr">
        <is>
          <t>Механизмы и башенные краны</t>
        </is>
      </c>
      <c r="C21" t="inlineStr">
        <is>
          <t>компл.</t>
        </is>
      </c>
      <c r="D21" s="6" t="n">
        <v>1</v>
      </c>
      <c r="E21" s="7" t="n">
        <v>379728.54</v>
      </c>
      <c r="F21" s="7">
        <f>D21*E21</f>
        <v/>
      </c>
      <c r="G21" s="7" t="n">
        <v>341755.69</v>
      </c>
      <c r="H21" s="7" t="n">
        <v>417701.4</v>
      </c>
      <c r="I21" s="7" t="n">
        <v>332008.77</v>
      </c>
      <c r="J21" s="7" t="n">
        <v>405788.49</v>
      </c>
      <c r="K21" t="inlineStr">
        <is>
          <t>модель, уточняется</t>
        </is>
      </c>
      <c r="L21" t="inlineStr"/>
    </row>
    <row r="22">
      <c r="A22" t="inlineStr">
        <is>
          <t>1.15</t>
        </is>
      </c>
      <c r="B22" t="inlineStr">
        <is>
          <t>Вертикальные конструкции — бетон</t>
        </is>
      </c>
      <c r="C22" t="inlineStr">
        <is>
          <t>м³</t>
        </is>
      </c>
      <c r="D22" s="6" t="n">
        <v>1697.5</v>
      </c>
      <c r="E22" s="7" t="n">
        <v>191.2</v>
      </c>
      <c r="F22" s="7">
        <f>D22*E22</f>
        <v/>
      </c>
      <c r="G22" s="7" t="n">
        <v>179.45</v>
      </c>
      <c r="H22" s="7" t="n">
        <v>198.89</v>
      </c>
      <c r="I22" s="7" t="n">
        <v>304608.37</v>
      </c>
      <c r="J22" s="7" t="n">
        <v>337608.22</v>
      </c>
      <c r="K22" t="inlineStr">
        <is>
          <t>рыночная цена</t>
        </is>
      </c>
      <c r="L22" t="inlineStr"/>
    </row>
    <row r="23">
      <c r="A23" t="inlineStr">
        <is>
          <t>1.16</t>
        </is>
      </c>
      <c r="B23" t="inlineStr">
        <is>
          <t>Непрозрачный фасад</t>
        </is>
      </c>
      <c r="C23" t="inlineStr">
        <is>
          <t>м²</t>
        </is>
      </c>
      <c r="D23" s="6" t="n">
        <v>1941.1</v>
      </c>
      <c r="E23" s="7" t="n">
        <v>166.57</v>
      </c>
      <c r="F23" s="7">
        <f>D23*E23</f>
        <v/>
      </c>
      <c r="G23" s="7" t="n">
        <v>144.6</v>
      </c>
      <c r="H23" s="7" t="n">
        <v>171.26</v>
      </c>
      <c r="I23" s="7" t="n">
        <v>280679.38</v>
      </c>
      <c r="J23" s="7" t="n">
        <v>332425.95</v>
      </c>
      <c r="K23" t="inlineStr">
        <is>
          <t>рыночная цена</t>
        </is>
      </c>
      <c r="L23" t="inlineStr"/>
    </row>
    <row r="24">
      <c r="A24" t="inlineStr">
        <is>
          <t>1.17</t>
        </is>
      </c>
      <c r="B24" t="inlineStr">
        <is>
          <t>Вывоз грунта</t>
        </is>
      </c>
      <c r="C24" t="inlineStr">
        <is>
          <t>м³</t>
        </is>
      </c>
      <c r="D24" s="6" t="n">
        <v>28613.3</v>
      </c>
      <c r="E24" s="7" t="n">
        <v>10.98</v>
      </c>
      <c r="F24" s="7">
        <f>D24*E24</f>
        <v/>
      </c>
      <c r="G24" s="7" t="n">
        <v>8.24</v>
      </c>
      <c r="H24" s="7" t="n">
        <v>13.41</v>
      </c>
      <c r="I24" s="7" t="n">
        <v>235702.18</v>
      </c>
      <c r="J24" s="7" t="n">
        <v>383843.83</v>
      </c>
      <c r="K24" t="inlineStr">
        <is>
          <t>рыночная цена</t>
        </is>
      </c>
      <c r="L24" t="inlineStr"/>
    </row>
    <row r="25">
      <c r="A25" t="inlineStr">
        <is>
          <t>1.18</t>
        </is>
      </c>
      <c r="B25" t="inlineStr">
        <is>
          <t>Подготовка стройплощадки</t>
        </is>
      </c>
      <c r="C25" t="inlineStr">
        <is>
          <t>компл.</t>
        </is>
      </c>
      <c r="D25" s="6" t="n">
        <v>1</v>
      </c>
      <c r="E25" s="7" t="n">
        <v>253152.36</v>
      </c>
      <c r="F25" s="7">
        <f>D25*E25</f>
        <v/>
      </c>
      <c r="G25" s="7" t="n">
        <v>227837.13</v>
      </c>
      <c r="H25" s="7" t="n">
        <v>278467.6</v>
      </c>
      <c r="I25" s="7" t="n">
        <v>221339.18</v>
      </c>
      <c r="J25" s="7" t="n">
        <v>270525.66</v>
      </c>
      <c r="K25" t="inlineStr">
        <is>
          <t>модель, уточняется</t>
        </is>
      </c>
      <c r="L25" t="inlineStr"/>
    </row>
    <row r="26">
      <c r="A26" t="inlineStr">
        <is>
          <t>1.19</t>
        </is>
      </c>
      <c r="B26" t="inlineStr">
        <is>
          <t>Фундаментная плита — бетон</t>
        </is>
      </c>
      <c r="C26" t="inlineStr">
        <is>
          <t>м³</t>
        </is>
      </c>
      <c r="D26" s="6" t="n">
        <v>1244.1</v>
      </c>
      <c r="E26" s="7" t="n">
        <v>179.98</v>
      </c>
      <c r="F26" s="7">
        <f>D26*E26</f>
        <v/>
      </c>
      <c r="G26" s="7" t="n">
        <v>172.7</v>
      </c>
      <c r="H26" s="7" t="n">
        <v>187.54</v>
      </c>
      <c r="I26" s="7" t="n">
        <v>214843.77</v>
      </c>
      <c r="J26" s="7" t="n">
        <v>233313.49</v>
      </c>
      <c r="K26" t="inlineStr">
        <is>
          <t>рыночная цена</t>
        </is>
      </c>
      <c r="L26" t="inlineStr"/>
    </row>
    <row r="27">
      <c r="A27" t="inlineStr">
        <is>
          <t>1.20</t>
        </is>
      </c>
      <c r="B27" t="inlineStr">
        <is>
          <t>Благоустройство территории</t>
        </is>
      </c>
      <c r="C27" t="inlineStr">
        <is>
          <t>компл.</t>
        </is>
      </c>
      <c r="D27" s="6" t="n">
        <v>1</v>
      </c>
      <c r="E27" s="7" t="n">
        <v>215179.51</v>
      </c>
      <c r="F27" s="7">
        <f>D27*E27</f>
        <v/>
      </c>
      <c r="G27" s="7" t="n">
        <v>182902.58</v>
      </c>
      <c r="H27" s="7" t="n">
        <v>247456.43</v>
      </c>
      <c r="I27" s="7" t="n">
        <v>177686.17</v>
      </c>
      <c r="J27" s="7" t="n">
        <v>240398.94</v>
      </c>
      <c r="K27" t="inlineStr">
        <is>
          <t>модель, уточняется</t>
        </is>
      </c>
      <c r="L27" t="inlineStr"/>
    </row>
    <row r="28">
      <c r="A28" t="inlineStr">
        <is>
          <t>1.21</t>
        </is>
      </c>
      <c r="B28" t="inlineStr">
        <is>
          <t>Внутриплощадочные сети и дренаж</t>
        </is>
      </c>
      <c r="C28" t="inlineStr">
        <is>
          <t>компл.</t>
        </is>
      </c>
      <c r="D28" s="6" t="n">
        <v>1</v>
      </c>
      <c r="E28" s="7" t="n">
        <v>177206.65</v>
      </c>
      <c r="F28" s="7">
        <f>D28*E28</f>
        <v/>
      </c>
      <c r="G28" s="7" t="n">
        <v>150625.66</v>
      </c>
      <c r="H28" s="7" t="n">
        <v>203787.65</v>
      </c>
      <c r="I28" s="7" t="n">
        <v>146329.79</v>
      </c>
      <c r="J28" s="7" t="n">
        <v>197975.6</v>
      </c>
      <c r="K28" t="inlineStr">
        <is>
          <t>модель, уточняется</t>
        </is>
      </c>
      <c r="L28" t="inlineStr"/>
    </row>
    <row r="29">
      <c r="A29" t="inlineStr">
        <is>
          <t>1.22</t>
        </is>
      </c>
      <c r="B29" t="inlineStr">
        <is>
          <t>Лифтовые установки</t>
        </is>
      </c>
      <c r="C29" t="inlineStr">
        <is>
          <t>компл.</t>
        </is>
      </c>
      <c r="D29" s="6" t="n">
        <v>3</v>
      </c>
      <c r="E29" s="7" t="n">
        <v>51987.95</v>
      </c>
      <c r="F29" s="7">
        <f>D29*E29</f>
        <v/>
      </c>
      <c r="G29" s="7" t="n">
        <v>43930.46</v>
      </c>
      <c r="H29" s="7" t="n">
        <v>60709.75</v>
      </c>
      <c r="I29" s="7" t="n">
        <v>128032.67</v>
      </c>
      <c r="J29" s="7" t="n">
        <v>176934.9</v>
      </c>
      <c r="K29" t="inlineStr">
        <is>
          <t>рыночная цена</t>
        </is>
      </c>
      <c r="L29" t="inlineStr"/>
    </row>
    <row r="30">
      <c r="A30" t="inlineStr">
        <is>
          <t>1.23</t>
        </is>
      </c>
      <c r="B30" t="inlineStr">
        <is>
          <t>Пожарный водопровод</t>
        </is>
      </c>
      <c r="C30" t="inlineStr">
        <is>
          <t>пог. м</t>
        </is>
      </c>
      <c r="D30" s="6" t="n">
        <v>6365.4</v>
      </c>
      <c r="E30" s="7" t="n">
        <v>23.39</v>
      </c>
      <c r="F30" s="7">
        <f>D30*E30</f>
        <v/>
      </c>
      <c r="G30" s="7" t="n">
        <v>16.09</v>
      </c>
      <c r="H30" s="7" t="n">
        <v>44.03</v>
      </c>
      <c r="I30" s="7" t="n">
        <v>102415.2</v>
      </c>
      <c r="J30" s="7" t="n">
        <v>280291.36</v>
      </c>
      <c r="K30" t="inlineStr">
        <is>
          <t>рыночная цена</t>
        </is>
      </c>
      <c r="L30" t="inlineStr"/>
    </row>
    <row r="31">
      <c r="A31" t="inlineStr">
        <is>
          <t>1.24</t>
        </is>
      </c>
      <c r="B31" t="inlineStr">
        <is>
          <t>Стены подземного контура — бетон</t>
        </is>
      </c>
      <c r="C31" t="inlineStr">
        <is>
          <t>м³</t>
        </is>
      </c>
      <c r="D31" s="6" t="n">
        <v>785.3</v>
      </c>
      <c r="E31" s="7" t="n">
        <v>179.98</v>
      </c>
      <c r="F31" s="7">
        <f>D31*E31</f>
        <v/>
      </c>
      <c r="G31" s="7" t="n">
        <v>172.7</v>
      </c>
      <c r="H31" s="7" t="n">
        <v>187.54</v>
      </c>
      <c r="I31" s="7" t="n">
        <v>135622.64</v>
      </c>
      <c r="J31" s="7" t="n">
        <v>147281.87</v>
      </c>
      <c r="K31" t="inlineStr">
        <is>
          <t>рыночная цена</t>
        </is>
      </c>
      <c r="L31" t="inlineStr"/>
    </row>
    <row r="32">
      <c r="A32" t="inlineStr">
        <is>
          <t>1.25</t>
        </is>
      </c>
      <c r="B32" t="inlineStr">
        <is>
          <t>Трубопроводы канализации</t>
        </is>
      </c>
      <c r="C32" t="inlineStr">
        <is>
          <t>пог. м</t>
        </is>
      </c>
      <c r="D32" s="6" t="n">
        <v>4950.9</v>
      </c>
      <c r="E32" s="7" t="n">
        <v>25.12</v>
      </c>
      <c r="F32" s="7">
        <f>D32*E32</f>
        <v/>
      </c>
      <c r="G32" s="7" t="n">
        <v>17.67</v>
      </c>
      <c r="H32" s="7" t="n">
        <v>48.88</v>
      </c>
      <c r="I32" s="7" t="n">
        <v>87464.87</v>
      </c>
      <c r="J32" s="7" t="n">
        <v>241981.9</v>
      </c>
      <c r="K32" t="inlineStr">
        <is>
          <t>рыночная цена</t>
        </is>
      </c>
      <c r="L32" t="inlineStr">
        <is>
          <t>объём по пилотной модели, проверяется</t>
        </is>
      </c>
    </row>
    <row r="33">
      <c r="A33" t="inlineStr">
        <is>
          <t>1.26</t>
        </is>
      </c>
      <c r="B33" t="inlineStr">
        <is>
          <t>Кабели СКС</t>
        </is>
      </c>
      <c r="C33" t="inlineStr">
        <is>
          <t>пог. м</t>
        </is>
      </c>
      <c r="D33" s="6" t="n">
        <v>56581.7</v>
      </c>
      <c r="E33" s="7" t="n">
        <v>1.41</v>
      </c>
      <c r="F33" s="7">
        <f>D33*E33</f>
        <v/>
      </c>
      <c r="G33" s="7" t="n">
        <v>1.27</v>
      </c>
      <c r="H33" s="7" t="n">
        <v>1.65</v>
      </c>
      <c r="I33" s="7" t="n">
        <v>71780.97</v>
      </c>
      <c r="J33" s="7" t="n">
        <v>93121.25999999999</v>
      </c>
      <c r="K33" t="inlineStr">
        <is>
          <t>рыночная цена</t>
        </is>
      </c>
      <c r="L33" t="inlineStr">
        <is>
          <t>объём по пилотной модели, проверяется</t>
        </is>
      </c>
    </row>
    <row r="34">
      <c r="A34" t="inlineStr">
        <is>
          <t>1.27</t>
        </is>
      </c>
      <c r="B34" t="inlineStr">
        <is>
          <t>Гидроизоляция подземного контура</t>
        </is>
      </c>
      <c r="C34" t="inlineStr">
        <is>
          <t>м²</t>
        </is>
      </c>
      <c r="D34" s="6" t="n">
        <v>2879.5</v>
      </c>
      <c r="E34" s="7" t="n">
        <v>25.19</v>
      </c>
      <c r="F34" s="7">
        <f>D34*E34</f>
        <v/>
      </c>
      <c r="G34" s="7" t="n">
        <v>24.47</v>
      </c>
      <c r="H34" s="7" t="n">
        <v>25.9</v>
      </c>
      <c r="I34" s="7" t="n">
        <v>70469.2</v>
      </c>
      <c r="J34" s="7" t="n">
        <v>74591.22</v>
      </c>
      <c r="K34" t="inlineStr">
        <is>
          <t>рыночная цена</t>
        </is>
      </c>
      <c r="L34" t="inlineStr"/>
    </row>
    <row r="35">
      <c r="A35" t="inlineStr">
        <is>
          <t>1.28</t>
        </is>
      </c>
      <c r="B35" t="inlineStr">
        <is>
          <t>Кровельный пирог</t>
        </is>
      </c>
      <c r="C35" t="inlineStr">
        <is>
          <t>м²</t>
        </is>
      </c>
      <c r="D35" s="6" t="n">
        <v>1430.4</v>
      </c>
      <c r="E35" s="7" t="n">
        <v>38.31</v>
      </c>
      <c r="F35" s="7">
        <f>D35*E35</f>
        <v/>
      </c>
      <c r="G35" s="7" t="n">
        <v>33.15</v>
      </c>
      <c r="H35" s="7" t="n">
        <v>43.96</v>
      </c>
      <c r="I35" s="7" t="n">
        <v>47412.35</v>
      </c>
      <c r="J35" s="7" t="n">
        <v>62873.17</v>
      </c>
      <c r="K35" t="inlineStr">
        <is>
          <t>рыночная цена</t>
        </is>
      </c>
      <c r="L35" t="inlineStr"/>
    </row>
    <row r="36">
      <c r="A36" t="inlineStr">
        <is>
          <t>1.29</t>
        </is>
      </c>
      <c r="B36" t="inlineStr">
        <is>
          <t>Газоснабжение котельной</t>
        </is>
      </c>
      <c r="C36" t="inlineStr">
        <is>
          <t>компл.</t>
        </is>
      </c>
      <c r="D36" s="6" t="n">
        <v>1</v>
      </c>
      <c r="E36" s="7" t="n">
        <v>45567.43</v>
      </c>
      <c r="F36" s="7">
        <f>D36*E36</f>
        <v/>
      </c>
      <c r="G36" s="7" t="n">
        <v>38732.31</v>
      </c>
      <c r="H36" s="7" t="n">
        <v>52402.54</v>
      </c>
      <c r="I36" s="7" t="n">
        <v>37627.66</v>
      </c>
      <c r="J36" s="7" t="n">
        <v>50908.01</v>
      </c>
      <c r="K36" t="inlineStr">
        <is>
          <t>модель, уточняется</t>
        </is>
      </c>
      <c r="L36" t="inlineStr"/>
    </row>
    <row r="37">
      <c r="A37" t="inlineStr">
        <is>
          <t>1.30</t>
        </is>
      </c>
      <c r="B37" t="inlineStr">
        <is>
          <t>Гидроизоляция фундаментной плиты</t>
        </is>
      </c>
      <c r="C37" t="inlineStr">
        <is>
          <t>м²</t>
        </is>
      </c>
      <c r="D37" s="6" t="n">
        <v>2043.8</v>
      </c>
      <c r="E37" s="7" t="n">
        <v>20.6</v>
      </c>
      <c r="F37" s="7">
        <f>D37*E37</f>
        <v/>
      </c>
      <c r="G37" s="7" t="n">
        <v>19.03</v>
      </c>
      <c r="H37" s="7" t="n">
        <v>22.24</v>
      </c>
      <c r="I37" s="7" t="n">
        <v>38892.44</v>
      </c>
      <c r="J37" s="7" t="n">
        <v>45462.11</v>
      </c>
      <c r="K37" t="inlineStr">
        <is>
          <t>рыночная цена</t>
        </is>
      </c>
      <c r="L37" t="inlineStr"/>
    </row>
    <row r="38">
      <c r="A38" t="inlineStr">
        <is>
          <t>1.31</t>
        </is>
      </c>
      <c r="B38" t="inlineStr">
        <is>
          <t>Колесоотбойники</t>
        </is>
      </c>
      <c r="C38" t="inlineStr">
        <is>
          <t>шт.</t>
        </is>
      </c>
      <c r="D38" s="6" t="n">
        <v>24</v>
      </c>
      <c r="E38" s="7" t="n">
        <v>107.59</v>
      </c>
      <c r="F38" s="7">
        <f>D38*E38</f>
        <v/>
      </c>
      <c r="G38" s="7" t="n">
        <v>72.3</v>
      </c>
      <c r="H38" s="7" t="n">
        <v>149.76</v>
      </c>
      <c r="I38" s="7" t="n">
        <v>1755.96</v>
      </c>
      <c r="J38" s="7" t="n">
        <v>3637.34</v>
      </c>
      <c r="K38" t="inlineStr">
        <is>
          <t>модель, уточняется</t>
        </is>
      </c>
      <c r="L38" t="inlineStr"/>
    </row>
    <row r="39">
      <c r="A39" t="inlineStr">
        <is>
          <t>1.32</t>
        </is>
      </c>
      <c r="B39" t="inlineStr">
        <is>
          <t>Разметка парковки</t>
        </is>
      </c>
      <c r="C39" t="inlineStr">
        <is>
          <t>пог. м</t>
        </is>
      </c>
      <c r="D39" s="6" t="n">
        <v>291.4</v>
      </c>
      <c r="E39" s="7" t="n">
        <v>8.859999999999999</v>
      </c>
      <c r="F39" s="7">
        <f>D39*E39</f>
        <v/>
      </c>
      <c r="G39" s="7" t="n">
        <v>5.67</v>
      </c>
      <c r="H39" s="7" t="n">
        <v>12.76</v>
      </c>
      <c r="I39" s="7" t="n">
        <v>1652.67</v>
      </c>
      <c r="J39" s="7" t="n">
        <v>3718.5</v>
      </c>
      <c r="K39" t="inlineStr">
        <is>
          <t>модель, уточняется</t>
        </is>
      </c>
      <c r="L39" t="inlineStr"/>
    </row>
    <row r="40">
      <c r="A40" s="3" t="inlineStr">
        <is>
          <t>2</t>
        </is>
      </c>
      <c r="B40" s="3" t="inlineStr">
        <is>
          <t>Номер МГН</t>
        </is>
      </c>
      <c r="C40" s="3" t="n"/>
      <c r="D40" s="4" t="n"/>
      <c r="E40" s="5" t="n"/>
      <c r="F40" s="5">
        <f>SUM(F41:F62)</f>
        <v/>
      </c>
      <c r="G40" s="5" t="n"/>
      <c r="H40" s="5" t="n"/>
      <c r="I40" s="5">
        <f>SUM(I41:I62)</f>
        <v/>
      </c>
      <c r="J40" s="5">
        <f>SUM(J41:J62)</f>
        <v/>
      </c>
      <c r="K40" s="3" t="n"/>
      <c r="L40" s="3" t="n"/>
    </row>
    <row r="41">
      <c r="A41" t="inlineStr">
        <is>
          <t>2.1</t>
        </is>
      </c>
      <c r="B41" t="inlineStr">
        <is>
          <t>Гидроизоляция / облицовка мокрых стен</t>
        </is>
      </c>
      <c r="C41" t="inlineStr">
        <is>
          <t>м²</t>
        </is>
      </c>
      <c r="D41" s="6" t="n">
        <v>214</v>
      </c>
      <c r="E41" s="7" t="n">
        <v>53.69</v>
      </c>
      <c r="F41" s="7">
        <f>D41*E41</f>
        <v/>
      </c>
      <c r="G41" s="7" t="n">
        <v>46.72</v>
      </c>
      <c r="H41" s="7" t="n">
        <v>53.69</v>
      </c>
      <c r="I41" s="7" t="n">
        <v>9997.15</v>
      </c>
      <c r="J41" s="7" t="n">
        <v>11486.36</v>
      </c>
      <c r="K41" t="inlineStr">
        <is>
          <t>рыночная цена</t>
        </is>
      </c>
      <c r="L41" t="inlineStr"/>
    </row>
    <row r="42">
      <c r="A42" t="inlineStr">
        <is>
          <t>2.2</t>
        </is>
      </c>
      <c r="B42" t="inlineStr">
        <is>
          <t>Отделка стен: краска + плитка с/у</t>
        </is>
      </c>
      <c r="C42" t="inlineStr">
        <is>
          <t>м²</t>
        </is>
      </c>
      <c r="D42" s="6" t="n">
        <v>214</v>
      </c>
      <c r="E42" s="7" t="n">
        <v>50.63</v>
      </c>
      <c r="F42" s="7">
        <f>D42*E42</f>
        <v/>
      </c>
      <c r="G42" s="7" t="n">
        <v>34.43</v>
      </c>
      <c r="H42" s="7" t="n">
        <v>69.87</v>
      </c>
      <c r="I42" s="7" t="n">
        <v>7365.78</v>
      </c>
      <c r="J42" s="7" t="n">
        <v>14948.8</v>
      </c>
      <c r="K42" t="inlineStr">
        <is>
          <t>модель, уточняется</t>
        </is>
      </c>
      <c r="L42" t="inlineStr"/>
    </row>
    <row r="43">
      <c r="A43" t="inlineStr">
        <is>
          <t>2.3</t>
        </is>
      </c>
      <c r="B43" t="inlineStr">
        <is>
          <t>Расчетный воздухообмен</t>
        </is>
      </c>
      <c r="C43" t="inlineStr">
        <is>
          <t>м³/ч</t>
        </is>
      </c>
      <c r="D43" s="6" t="n">
        <v>493.3</v>
      </c>
      <c r="E43" s="7" t="n">
        <v>12.66</v>
      </c>
      <c r="F43" s="7">
        <f>D43*E43</f>
        <v/>
      </c>
      <c r="G43" s="7" t="n">
        <v>6.2</v>
      </c>
      <c r="H43" s="7" t="n">
        <v>21.39</v>
      </c>
      <c r="I43" s="7" t="n">
        <v>3059.51</v>
      </c>
      <c r="J43" s="7" t="n">
        <v>10552.25</v>
      </c>
      <c r="K43" t="inlineStr">
        <is>
          <t>модель, уточняется</t>
        </is>
      </c>
      <c r="L43" t="inlineStr"/>
    </row>
    <row r="44">
      <c r="A44" t="inlineStr">
        <is>
          <t>2.4</t>
        </is>
      </c>
      <c r="B44" t="inlineStr">
        <is>
          <t>Расчетная тепловая / холодовая нагрузка</t>
        </is>
      </c>
      <c r="C44" t="inlineStr">
        <is>
          <t>кВт</t>
        </is>
      </c>
      <c r="D44" s="6" t="n">
        <v>9.1</v>
      </c>
      <c r="E44" s="7" t="n">
        <v>569.59</v>
      </c>
      <c r="F44" s="7">
        <f>D44*E44</f>
        <v/>
      </c>
      <c r="G44" s="7" t="n">
        <v>278.55</v>
      </c>
      <c r="H44" s="7" t="n">
        <v>963.08</v>
      </c>
      <c r="I44" s="7" t="n">
        <v>2544.57</v>
      </c>
      <c r="J44" s="7" t="n">
        <v>8797.73</v>
      </c>
      <c r="K44" t="inlineStr">
        <is>
          <t>модель, уточняется</t>
        </is>
      </c>
      <c r="L44" t="inlineStr"/>
    </row>
    <row r="45">
      <c r="A45" t="inlineStr">
        <is>
          <t>2.5</t>
        </is>
      </c>
      <c r="B45" t="inlineStr">
        <is>
          <t>Перегородки — площадь проекции</t>
        </is>
      </c>
      <c r="C45" t="inlineStr">
        <is>
          <t>м²</t>
        </is>
      </c>
      <c r="D45" s="6" t="n">
        <v>54.8</v>
      </c>
      <c r="E45" s="7" t="n">
        <v>85.34999999999999</v>
      </c>
      <c r="F45" s="7">
        <f>D45*E45</f>
        <v/>
      </c>
      <c r="G45" s="7" t="n">
        <v>42.33</v>
      </c>
      <c r="H45" s="7" t="n">
        <v>129.79</v>
      </c>
      <c r="I45" s="7" t="n">
        <v>2319.97</v>
      </c>
      <c r="J45" s="7" t="n">
        <v>7114.02</v>
      </c>
      <c r="K45" t="inlineStr">
        <is>
          <t>рыночная цена</t>
        </is>
      </c>
      <c r="L45" t="inlineStr"/>
    </row>
    <row r="46">
      <c r="A46" t="inlineStr">
        <is>
          <t>2.6</t>
        </is>
      </c>
      <c r="B46" t="inlineStr">
        <is>
          <t>Финишное покрытие: LVT + противоскользящая плитка</t>
        </is>
      </c>
      <c r="C46" t="inlineStr">
        <is>
          <t>м²</t>
        </is>
      </c>
      <c r="D46" s="6" t="n">
        <v>91.3</v>
      </c>
      <c r="E46" s="7" t="n">
        <v>50.65</v>
      </c>
      <c r="F46" s="7">
        <f>D46*E46</f>
        <v/>
      </c>
      <c r="G46" s="7" t="n">
        <v>45.56</v>
      </c>
      <c r="H46" s="7" t="n">
        <v>54.05</v>
      </c>
      <c r="I46" s="7" t="n">
        <v>4161.82</v>
      </c>
      <c r="J46" s="7" t="n">
        <v>4937.03</v>
      </c>
      <c r="K46" t="inlineStr">
        <is>
          <t>рыночная цена</t>
        </is>
      </c>
      <c r="L46" t="inlineStr"/>
    </row>
    <row r="47">
      <c r="A47" t="inlineStr">
        <is>
          <t>2.7</t>
        </is>
      </c>
      <c r="B47" t="inlineStr">
        <is>
          <t>Потолок: ГКЛ / окраска</t>
        </is>
      </c>
      <c r="C47" t="inlineStr">
        <is>
          <t>м²</t>
        </is>
      </c>
      <c r="D47" s="6" t="n">
        <v>91.3</v>
      </c>
      <c r="E47" s="7" t="n">
        <v>44.53</v>
      </c>
      <c r="F47" s="7">
        <f>D47*E47</f>
        <v/>
      </c>
      <c r="G47" s="7" t="n">
        <v>39.47</v>
      </c>
      <c r="H47" s="7" t="n">
        <v>51.68</v>
      </c>
      <c r="I47" s="7" t="n">
        <v>3605.87</v>
      </c>
      <c r="J47" s="7" t="n">
        <v>4720.91</v>
      </c>
      <c r="K47" t="inlineStr">
        <is>
          <t>рыночная цена</t>
        </is>
      </c>
      <c r="L47" t="inlineStr"/>
    </row>
    <row r="48">
      <c r="A48" t="inlineStr">
        <is>
          <t>2.8</t>
        </is>
      </c>
      <c r="B48" t="inlineStr">
        <is>
          <t>Дверные блоки</t>
        </is>
      </c>
      <c r="C48" t="inlineStr">
        <is>
          <t>шт.</t>
        </is>
      </c>
      <c r="D48" s="6" t="n">
        <v>7</v>
      </c>
      <c r="E48" s="7" t="n">
        <v>543.8099999999999</v>
      </c>
      <c r="F48" s="7">
        <f>D48*E48</f>
        <v/>
      </c>
      <c r="G48" s="7" t="n">
        <v>491.98</v>
      </c>
      <c r="H48" s="7" t="n">
        <v>628.42</v>
      </c>
      <c r="I48" s="7" t="n">
        <v>3340.19</v>
      </c>
      <c r="J48" s="7" t="n">
        <v>4266.5</v>
      </c>
      <c r="K48" t="inlineStr">
        <is>
          <t>рыночная цена</t>
        </is>
      </c>
      <c r="L48" t="inlineStr"/>
    </row>
    <row r="49">
      <c r="A49" t="inlineStr">
        <is>
          <t>2.9</t>
        </is>
      </c>
      <c r="B49" t="inlineStr">
        <is>
          <t>Спринклеры</t>
        </is>
      </c>
      <c r="C49" t="inlineStr">
        <is>
          <t>шт.</t>
        </is>
      </c>
      <c r="D49" s="6" t="n">
        <v>10</v>
      </c>
      <c r="E49" s="7" t="n">
        <v>324.6</v>
      </c>
      <c r="F49" s="7">
        <f>D49*E49</f>
        <v/>
      </c>
      <c r="G49" s="7" t="n">
        <v>324.27</v>
      </c>
      <c r="H49" s="7" t="n">
        <v>324.91</v>
      </c>
      <c r="I49" s="7" t="n">
        <v>3302.36</v>
      </c>
      <c r="J49" s="7" t="n">
        <v>3308.91</v>
      </c>
      <c r="K49" t="inlineStr">
        <is>
          <t>рыночная цена</t>
        </is>
      </c>
      <c r="L49" t="inlineStr"/>
    </row>
    <row r="50">
      <c r="A50" t="inlineStr">
        <is>
          <t>2.10</t>
        </is>
      </c>
      <c r="B50" t="inlineStr">
        <is>
          <t>Розетки силовые</t>
        </is>
      </c>
      <c r="C50" t="inlineStr">
        <is>
          <t>шт.</t>
        </is>
      </c>
      <c r="D50" s="6" t="n">
        <v>31</v>
      </c>
      <c r="E50" s="7" t="n">
        <v>85.14</v>
      </c>
      <c r="F50" s="7">
        <f>D50*E50</f>
        <v/>
      </c>
      <c r="G50" s="7" t="n">
        <v>66.29000000000001</v>
      </c>
      <c r="H50" s="7" t="n">
        <v>97.20999999999999</v>
      </c>
      <c r="I50" s="7" t="n">
        <v>2025.41</v>
      </c>
      <c r="J50" s="7" t="n">
        <v>2970.03</v>
      </c>
      <c r="K50" t="inlineStr">
        <is>
          <t>рыночная цена</t>
        </is>
      </c>
      <c r="L50" t="inlineStr"/>
    </row>
    <row r="51">
      <c r="A51" t="inlineStr">
        <is>
          <t>2.11</t>
        </is>
      </c>
      <c r="B51" t="inlineStr">
        <is>
          <t>Стяжка / основание пола</t>
        </is>
      </c>
      <c r="C51" t="inlineStr">
        <is>
          <t>м²</t>
        </is>
      </c>
      <c r="D51" s="6" t="n">
        <v>91.3</v>
      </c>
      <c r="E51" s="7" t="n">
        <v>27.01</v>
      </c>
      <c r="F51" s="7">
        <f>D51*E51</f>
        <v/>
      </c>
      <c r="G51" s="7" t="n">
        <v>24.31</v>
      </c>
      <c r="H51" s="7" t="n">
        <v>29.44</v>
      </c>
      <c r="I51" s="7" t="n">
        <v>2220.68</v>
      </c>
      <c r="J51" s="7" t="n">
        <v>2688.94</v>
      </c>
      <c r="K51" t="inlineStr">
        <is>
          <t>рыночная цена</t>
        </is>
      </c>
      <c r="L51" t="inlineStr"/>
    </row>
    <row r="52">
      <c r="A52" t="inlineStr">
        <is>
          <t>2.12</t>
        </is>
      </c>
      <c r="B52" t="inlineStr">
        <is>
          <t>Раковины / мойки</t>
        </is>
      </c>
      <c r="C52" t="inlineStr">
        <is>
          <t>шт.</t>
        </is>
      </c>
      <c r="D52" s="6" t="n">
        <v>3</v>
      </c>
      <c r="E52" s="7" t="n">
        <v>702.3099999999999</v>
      </c>
      <c r="F52" s="7">
        <f>D52*E52</f>
        <v/>
      </c>
      <c r="G52" s="7" t="n">
        <v>419.2</v>
      </c>
      <c r="H52" s="7" t="n">
        <v>871.47</v>
      </c>
      <c r="I52" s="7" t="n">
        <v>1423.02</v>
      </c>
      <c r="J52" s="7" t="n">
        <v>2958.33</v>
      </c>
      <c r="K52" t="inlineStr">
        <is>
          <t>рыночная цена</t>
        </is>
      </c>
      <c r="L52" t="inlineStr"/>
    </row>
    <row r="53">
      <c r="A53" t="inlineStr">
        <is>
          <t>2.13</t>
        </is>
      </c>
      <c r="B53" t="inlineStr">
        <is>
          <t>Души / ванны</t>
        </is>
      </c>
      <c r="C53" t="inlineStr">
        <is>
          <t>шт.</t>
        </is>
      </c>
      <c r="D53" s="6" t="n">
        <v>3</v>
      </c>
      <c r="E53" s="7" t="n">
        <v>634.36</v>
      </c>
      <c r="F53" s="7">
        <f>D53*E53</f>
        <v/>
      </c>
      <c r="G53" s="7" t="n">
        <v>560.46</v>
      </c>
      <c r="H53" s="7" t="n">
        <v>655.6799999999999</v>
      </c>
      <c r="I53" s="7" t="n">
        <v>1902.56</v>
      </c>
      <c r="J53" s="7" t="n">
        <v>2225.81</v>
      </c>
      <c r="K53" t="inlineStr">
        <is>
          <t>рыночная цена</t>
        </is>
      </c>
      <c r="L53" t="inlineStr"/>
    </row>
    <row r="54">
      <c r="A54" t="inlineStr">
        <is>
          <t>2.14</t>
        </is>
      </c>
      <c r="B54" t="inlineStr">
        <is>
          <t>Унитазы</t>
        </is>
      </c>
      <c r="C54" t="inlineStr">
        <is>
          <t>шт.</t>
        </is>
      </c>
      <c r="D54" s="6" t="n">
        <v>3</v>
      </c>
      <c r="E54" s="7" t="n">
        <v>628.88</v>
      </c>
      <c r="F54" s="7">
        <f>D54*E54</f>
        <v/>
      </c>
      <c r="G54" s="7" t="n">
        <v>428.21</v>
      </c>
      <c r="H54" s="7" t="n">
        <v>733.28</v>
      </c>
      <c r="I54" s="7" t="n">
        <v>1453.63</v>
      </c>
      <c r="J54" s="7" t="n">
        <v>2489.24</v>
      </c>
      <c r="K54" t="inlineStr">
        <is>
          <t>рыночная цена</t>
        </is>
      </c>
      <c r="L54" t="inlineStr"/>
    </row>
    <row r="55">
      <c r="A55" t="inlineStr">
        <is>
          <t>2.15</t>
        </is>
      </c>
      <c r="B55" t="inlineStr">
        <is>
          <t>Светильники</t>
        </is>
      </c>
      <c r="C55" t="inlineStr">
        <is>
          <t>шт.</t>
        </is>
      </c>
      <c r="D55" s="6" t="n">
        <v>17</v>
      </c>
      <c r="E55" s="7" t="n">
        <v>107.33</v>
      </c>
      <c r="F55" s="7">
        <f>D55*E55</f>
        <v/>
      </c>
      <c r="G55" s="7" t="n">
        <v>97.47</v>
      </c>
      <c r="H55" s="7" t="n">
        <v>136.19</v>
      </c>
      <c r="I55" s="7" t="n">
        <v>1654.38</v>
      </c>
      <c r="J55" s="7" t="n">
        <v>2311.56</v>
      </c>
      <c r="K55" t="inlineStr">
        <is>
          <t>рыночная цена</t>
        </is>
      </c>
      <c r="L55" t="inlineStr"/>
    </row>
    <row r="56">
      <c r="A56" t="inlineStr">
        <is>
          <t>2.16</t>
        </is>
      </c>
      <c r="B56" t="inlineStr">
        <is>
          <t>Приточные устройства</t>
        </is>
      </c>
      <c r="C56" t="inlineStr">
        <is>
          <t>шт.</t>
        </is>
      </c>
      <c r="D56" s="6" t="n">
        <v>7</v>
      </c>
      <c r="E56" s="7" t="n">
        <v>156.96</v>
      </c>
      <c r="F56" s="7">
        <f>D56*E56</f>
        <v/>
      </c>
      <c r="G56" s="7" t="n">
        <v>115.44</v>
      </c>
      <c r="H56" s="7" t="n">
        <v>178.1</v>
      </c>
      <c r="I56" s="7" t="n">
        <v>783.79</v>
      </c>
      <c r="J56" s="7" t="n">
        <v>1209.21</v>
      </c>
      <c r="K56" t="inlineStr">
        <is>
          <t>рыночная цена</t>
        </is>
      </c>
      <c r="L56" t="inlineStr"/>
    </row>
    <row r="57">
      <c r="A57" t="inlineStr">
        <is>
          <t>2.17</t>
        </is>
      </c>
      <c r="B57" t="inlineStr">
        <is>
          <t>Трапы</t>
        </is>
      </c>
      <c r="C57" t="inlineStr">
        <is>
          <t>шт.</t>
        </is>
      </c>
      <c r="D57" s="6" t="n">
        <v>3</v>
      </c>
      <c r="E57" s="7" t="n">
        <v>253.15</v>
      </c>
      <c r="F57" s="7">
        <f>D57*E57</f>
        <v/>
      </c>
      <c r="G57" s="7" t="n">
        <v>253.15</v>
      </c>
      <c r="H57" s="7" t="n">
        <v>632.88</v>
      </c>
      <c r="I57" s="7" t="n">
        <v>859.36</v>
      </c>
      <c r="J57" s="7" t="n">
        <v>2148.41</v>
      </c>
      <c r="K57" t="inlineStr">
        <is>
          <t>модель, уточняется</t>
        </is>
      </c>
      <c r="L57" t="inlineStr"/>
    </row>
    <row r="58">
      <c r="A58" t="inlineStr">
        <is>
          <t>2.18</t>
        </is>
      </c>
      <c r="B58" t="inlineStr">
        <is>
          <t>Плинтус / примыкание</t>
        </is>
      </c>
      <c r="C58" t="inlineStr">
        <is>
          <t>пог. м</t>
        </is>
      </c>
      <c r="D58" s="6" t="n">
        <v>53.9</v>
      </c>
      <c r="E58" s="7" t="n">
        <v>14.5</v>
      </c>
      <c r="F58" s="7">
        <f>D58*E58</f>
        <v/>
      </c>
      <c r="G58" s="7" t="n">
        <v>10.98</v>
      </c>
      <c r="H58" s="7" t="n">
        <v>19.99</v>
      </c>
      <c r="I58" s="7" t="n">
        <v>591.6900000000001</v>
      </c>
      <c r="J58" s="7" t="n">
        <v>1077.14</v>
      </c>
      <c r="K58" t="inlineStr">
        <is>
          <t>рыночная цена</t>
        </is>
      </c>
      <c r="L58" t="inlineStr"/>
    </row>
    <row r="59">
      <c r="A59" t="inlineStr">
        <is>
          <t>2.19</t>
        </is>
      </c>
      <c r="B59" t="inlineStr">
        <is>
          <t>Гидроизоляция пола</t>
        </is>
      </c>
      <c r="C59" t="inlineStr">
        <is>
          <t>м²</t>
        </is>
      </c>
      <c r="D59" s="6" t="n">
        <v>22.8</v>
      </c>
      <c r="E59" s="7" t="n">
        <v>26.58</v>
      </c>
      <c r="F59" s="7">
        <f>D59*E59</f>
        <v/>
      </c>
      <c r="G59" s="7" t="n">
        <v>15.94</v>
      </c>
      <c r="H59" s="7" t="n">
        <v>39.86</v>
      </c>
      <c r="I59" s="7" t="n">
        <v>364.09</v>
      </c>
      <c r="J59" s="7" t="n">
        <v>910.23</v>
      </c>
      <c r="K59" t="inlineStr">
        <is>
          <t>модель, уточняется</t>
        </is>
      </c>
      <c r="L59" t="inlineStr"/>
    </row>
    <row r="60">
      <c r="A60" t="inlineStr">
        <is>
          <t>2.20</t>
        </is>
      </c>
      <c r="B60" t="inlineStr">
        <is>
          <t>Точки СКС / Wi-Fi / TV</t>
        </is>
      </c>
      <c r="C60" t="inlineStr">
        <is>
          <t>шт.</t>
        </is>
      </c>
      <c r="D60" s="6" t="n">
        <v>10</v>
      </c>
      <c r="E60" s="7" t="n">
        <v>53.71</v>
      </c>
      <c r="F60" s="7">
        <f>D60*E60</f>
        <v/>
      </c>
      <c r="G60" s="7" t="n">
        <v>52.26</v>
      </c>
      <c r="H60" s="7" t="n">
        <v>60.29</v>
      </c>
      <c r="I60" s="7" t="n">
        <v>532.24</v>
      </c>
      <c r="J60" s="7" t="n">
        <v>614.03</v>
      </c>
      <c r="K60" t="inlineStr">
        <is>
          <t>рыночная цена</t>
        </is>
      </c>
      <c r="L60" t="inlineStr"/>
    </row>
    <row r="61">
      <c r="A61" t="inlineStr">
        <is>
          <t>2.21</t>
        </is>
      </c>
      <c r="B61" t="inlineStr">
        <is>
          <t>Вытяжные устройства</t>
        </is>
      </c>
      <c r="C61" t="inlineStr">
        <is>
          <t>шт.</t>
        </is>
      </c>
      <c r="D61" s="6" t="n">
        <v>3</v>
      </c>
      <c r="E61" s="7" t="n">
        <v>156.96</v>
      </c>
      <c r="F61" s="7">
        <f>D61*E61</f>
        <v/>
      </c>
      <c r="G61" s="7" t="n">
        <v>115.44</v>
      </c>
      <c r="H61" s="7" t="n">
        <v>178.1</v>
      </c>
      <c r="I61" s="7" t="n">
        <v>391.9</v>
      </c>
      <c r="J61" s="7" t="n">
        <v>604.6</v>
      </c>
      <c r="K61" t="inlineStr">
        <is>
          <t>рыночная цена</t>
        </is>
      </c>
      <c r="L61" t="inlineStr"/>
    </row>
    <row r="62">
      <c r="A62" t="inlineStr">
        <is>
          <t>2.22</t>
        </is>
      </c>
      <c r="B62" t="inlineStr">
        <is>
          <t>Пожарные извещатели</t>
        </is>
      </c>
      <c r="C62" t="inlineStr">
        <is>
          <t>шт.</t>
        </is>
      </c>
      <c r="D62" s="6" t="n">
        <v>3</v>
      </c>
      <c r="E62" s="7" t="n">
        <v>115.69</v>
      </c>
      <c r="F62" s="7">
        <f>D62*E62</f>
        <v/>
      </c>
      <c r="G62" s="7" t="n">
        <v>61.06</v>
      </c>
      <c r="H62" s="7" t="n">
        <v>163.75</v>
      </c>
      <c r="I62" s="7" t="n">
        <v>207.27</v>
      </c>
      <c r="J62" s="7" t="n">
        <v>555.86</v>
      </c>
      <c r="K62" t="inlineStr">
        <is>
          <t>рыночная цена</t>
        </is>
      </c>
      <c r="L62" t="inlineStr"/>
    </row>
    <row r="63">
      <c r="A63" s="3" t="inlineStr">
        <is>
          <t>3</t>
        </is>
      </c>
      <c r="B63" s="3" t="inlineStr">
        <is>
          <t>Номер стандарт</t>
        </is>
      </c>
      <c r="C63" s="3" t="n"/>
      <c r="D63" s="4" t="n"/>
      <c r="E63" s="5" t="n"/>
      <c r="F63" s="5">
        <f>SUM(F64:F85)</f>
        <v/>
      </c>
      <c r="G63" s="5" t="n"/>
      <c r="H63" s="5" t="n"/>
      <c r="I63" s="5">
        <f>SUM(I64:I85)</f>
        <v/>
      </c>
      <c r="J63" s="5">
        <f>SUM(J64:J85)</f>
        <v/>
      </c>
      <c r="K63" s="3" t="n"/>
      <c r="L63" s="3" t="n"/>
    </row>
    <row r="64">
      <c r="A64" t="inlineStr">
        <is>
          <t>3.1</t>
        </is>
      </c>
      <c r="B64" t="inlineStr">
        <is>
          <t>Гидроизоляция / облицовка мокрых стен</t>
        </is>
      </c>
      <c r="C64" t="inlineStr">
        <is>
          <t>м²</t>
        </is>
      </c>
      <c r="D64" s="6" t="n">
        <v>3886.3</v>
      </c>
      <c r="E64" s="7" t="n">
        <v>53.69</v>
      </c>
      <c r="F64" s="7">
        <f>D64*E64</f>
        <v/>
      </c>
      <c r="G64" s="7" t="n">
        <v>46.72</v>
      </c>
      <c r="H64" s="7" t="n">
        <v>53.69</v>
      </c>
      <c r="I64" s="7" t="n">
        <v>181585.97</v>
      </c>
      <c r="J64" s="7" t="n">
        <v>208635.65</v>
      </c>
      <c r="K64" t="inlineStr">
        <is>
          <t>рыночная цена</t>
        </is>
      </c>
      <c r="L64" t="inlineStr"/>
    </row>
    <row r="65">
      <c r="A65" t="inlineStr">
        <is>
          <t>3.2</t>
        </is>
      </c>
      <c r="B65" t="inlineStr">
        <is>
          <t>Отделка стен: краска + плитка с/у</t>
        </is>
      </c>
      <c r="C65" t="inlineStr">
        <is>
          <t>м²</t>
        </is>
      </c>
      <c r="D65" s="6" t="n">
        <v>4559.9</v>
      </c>
      <c r="E65" s="7" t="n">
        <v>43.04</v>
      </c>
      <c r="F65" s="7">
        <f>D65*E65</f>
        <v/>
      </c>
      <c r="G65" s="7" t="n">
        <v>29.26</v>
      </c>
      <c r="H65" s="7" t="n">
        <v>59.39</v>
      </c>
      <c r="I65" s="7" t="n">
        <v>133442.71</v>
      </c>
      <c r="J65" s="7" t="n">
        <v>270815.75</v>
      </c>
      <c r="K65" t="inlineStr">
        <is>
          <t>модель, уточняется</t>
        </is>
      </c>
      <c r="L65" t="inlineStr"/>
    </row>
    <row r="66">
      <c r="A66" t="inlineStr">
        <is>
          <t>3.3</t>
        </is>
      </c>
      <c r="B66" t="inlineStr">
        <is>
          <t>Расчетный воздухообмен</t>
        </is>
      </c>
      <c r="C66" t="inlineStr">
        <is>
          <t>м³/ч</t>
        </is>
      </c>
      <c r="D66" s="6" t="n">
        <v>9238.799999999999</v>
      </c>
      <c r="E66" s="7" t="n">
        <v>12.66</v>
      </c>
      <c r="F66" s="7">
        <f>D66*E66</f>
        <v/>
      </c>
      <c r="G66" s="7" t="n">
        <v>6.2</v>
      </c>
      <c r="H66" s="7" t="n">
        <v>21.39</v>
      </c>
      <c r="I66" s="7" t="n">
        <v>57300.43</v>
      </c>
      <c r="J66" s="7" t="n">
        <v>197631.05</v>
      </c>
      <c r="K66" t="inlineStr">
        <is>
          <t>модель, уточняется</t>
        </is>
      </c>
      <c r="L66" t="inlineStr"/>
    </row>
    <row r="67">
      <c r="A67" t="inlineStr">
        <is>
          <t>3.4</t>
        </is>
      </c>
      <c r="B67" t="inlineStr">
        <is>
          <t>Расчетная тепловая / холодовая нагрузка</t>
        </is>
      </c>
      <c r="C67" t="inlineStr">
        <is>
          <t>кВт</t>
        </is>
      </c>
      <c r="D67" s="6" t="n">
        <v>184.8</v>
      </c>
      <c r="E67" s="7" t="n">
        <v>569.59</v>
      </c>
      <c r="F67" s="7">
        <f>D67*E67</f>
        <v/>
      </c>
      <c r="G67" s="7" t="n">
        <v>279.11</v>
      </c>
      <c r="H67" s="7" t="n">
        <v>962.6799999999999</v>
      </c>
      <c r="I67" s="7" t="n">
        <v>51571.89</v>
      </c>
      <c r="J67" s="7" t="n">
        <v>177879.74</v>
      </c>
      <c r="K67" t="inlineStr">
        <is>
          <t>модель, уточняется</t>
        </is>
      </c>
      <c r="L67" t="inlineStr"/>
    </row>
    <row r="68">
      <c r="A68" t="inlineStr">
        <is>
          <t>3.5</t>
        </is>
      </c>
      <c r="B68" t="inlineStr">
        <is>
          <t>Финишное покрытие: LVT / ковролин</t>
        </is>
      </c>
      <c r="C68" t="inlineStr">
        <is>
          <t>м²</t>
        </is>
      </c>
      <c r="D68" s="6" t="n">
        <v>2053.1</v>
      </c>
      <c r="E68" s="7" t="n">
        <v>49.06</v>
      </c>
      <c r="F68" s="7">
        <f>D68*E68</f>
        <v/>
      </c>
      <c r="G68" s="7" t="n">
        <v>40.96</v>
      </c>
      <c r="H68" s="7" t="n">
        <v>59.47</v>
      </c>
      <c r="I68" s="7" t="n">
        <v>84085.22</v>
      </c>
      <c r="J68" s="7" t="n">
        <v>122097.79</v>
      </c>
      <c r="K68" t="inlineStr">
        <is>
          <t>рыночная цена</t>
        </is>
      </c>
      <c r="L68" t="inlineStr"/>
    </row>
    <row r="69">
      <c r="A69" t="inlineStr">
        <is>
          <t>3.6</t>
        </is>
      </c>
      <c r="B69" t="inlineStr">
        <is>
          <t>Перегородки — площадь проекции</t>
        </is>
      </c>
      <c r="C69" t="inlineStr">
        <is>
          <t>м²</t>
        </is>
      </c>
      <c r="D69" s="6" t="n">
        <v>1108.7</v>
      </c>
      <c r="E69" s="7" t="n">
        <v>85.34999999999999</v>
      </c>
      <c r="F69" s="7">
        <f>D69*E69</f>
        <v/>
      </c>
      <c r="G69" s="7" t="n">
        <v>42.33</v>
      </c>
      <c r="H69" s="7" t="n">
        <v>129.79</v>
      </c>
      <c r="I69" s="7" t="n">
        <v>46926.52</v>
      </c>
      <c r="J69" s="7" t="n">
        <v>143896.59</v>
      </c>
      <c r="K69" t="inlineStr">
        <is>
          <t>рыночная цена</t>
        </is>
      </c>
      <c r="L69" t="inlineStr"/>
    </row>
    <row r="70">
      <c r="A70" t="inlineStr">
        <is>
          <t>3.7</t>
        </is>
      </c>
      <c r="B70" t="inlineStr">
        <is>
          <t>Потолок: ГКЛ / окраска</t>
        </is>
      </c>
      <c r="C70" t="inlineStr">
        <is>
          <t>м²</t>
        </is>
      </c>
      <c r="D70" s="6" t="n">
        <v>2053.1</v>
      </c>
      <c r="E70" s="7" t="n">
        <v>44.53</v>
      </c>
      <c r="F70" s="7">
        <f>D70*E70</f>
        <v/>
      </c>
      <c r="G70" s="7" t="n">
        <v>39.47</v>
      </c>
      <c r="H70" s="7" t="n">
        <v>51.68</v>
      </c>
      <c r="I70" s="7" t="n">
        <v>81040.69</v>
      </c>
      <c r="J70" s="7" t="n">
        <v>106100.83</v>
      </c>
      <c r="K70" t="inlineStr">
        <is>
          <t>рыночная цена</t>
        </is>
      </c>
      <c r="L70" t="inlineStr"/>
    </row>
    <row r="71">
      <c r="A71" t="inlineStr">
        <is>
          <t>3.8</t>
        </is>
      </c>
      <c r="B71" t="inlineStr">
        <is>
          <t>Дверные блоки</t>
        </is>
      </c>
      <c r="C71" t="inlineStr">
        <is>
          <t>шт.</t>
        </is>
      </c>
      <c r="D71" s="6" t="n">
        <v>150</v>
      </c>
      <c r="E71" s="7" t="n">
        <v>543.8099999999999</v>
      </c>
      <c r="F71" s="7">
        <f>D71*E71</f>
        <v/>
      </c>
      <c r="G71" s="7" t="n">
        <v>491.98</v>
      </c>
      <c r="H71" s="7" t="n">
        <v>628.42</v>
      </c>
      <c r="I71" s="7" t="n">
        <v>73981.60000000001</v>
      </c>
      <c r="J71" s="7" t="n">
        <v>94498.45</v>
      </c>
      <c r="K71" t="inlineStr">
        <is>
          <t>рыночная цена</t>
        </is>
      </c>
      <c r="L71" t="inlineStr"/>
    </row>
    <row r="72">
      <c r="A72" t="inlineStr">
        <is>
          <t>3.9</t>
        </is>
      </c>
      <c r="B72" t="inlineStr">
        <is>
          <t>Спринклеры</t>
        </is>
      </c>
      <c r="C72" t="inlineStr">
        <is>
          <t>шт.</t>
        </is>
      </c>
      <c r="D72" s="6" t="n">
        <v>218</v>
      </c>
      <c r="E72" s="7" t="n">
        <v>324.6</v>
      </c>
      <c r="F72" s="7">
        <f>D72*E72</f>
        <v/>
      </c>
      <c r="G72" s="7" t="n">
        <v>324.27</v>
      </c>
      <c r="H72" s="7" t="n">
        <v>324.91</v>
      </c>
      <c r="I72" s="7" t="n">
        <v>70633.92</v>
      </c>
      <c r="J72" s="7" t="n">
        <v>70773.95</v>
      </c>
      <c r="K72" t="inlineStr">
        <is>
          <t>рыночная цена</t>
        </is>
      </c>
      <c r="L72" t="inlineStr"/>
    </row>
    <row r="73">
      <c r="A73" t="inlineStr">
        <is>
          <t>3.10</t>
        </is>
      </c>
      <c r="B73" t="inlineStr">
        <is>
          <t>Розетки силовые</t>
        </is>
      </c>
      <c r="C73" t="inlineStr">
        <is>
          <t>шт.</t>
        </is>
      </c>
      <c r="D73" s="6" t="n">
        <v>701</v>
      </c>
      <c r="E73" s="7" t="n">
        <v>85.14</v>
      </c>
      <c r="F73" s="7">
        <f>D73*E73</f>
        <v/>
      </c>
      <c r="G73" s="7" t="n">
        <v>66.29000000000001</v>
      </c>
      <c r="H73" s="7" t="n">
        <v>97.20999999999999</v>
      </c>
      <c r="I73" s="7" t="n">
        <v>46473.37</v>
      </c>
      <c r="J73" s="7" t="n">
        <v>68147.72</v>
      </c>
      <c r="K73" t="inlineStr">
        <is>
          <t>рыночная цена</t>
        </is>
      </c>
      <c r="L73" t="inlineStr"/>
    </row>
    <row r="74">
      <c r="A74" t="inlineStr">
        <is>
          <t>3.11</t>
        </is>
      </c>
      <c r="B74" t="inlineStr">
        <is>
          <t>Стяжка / основание пола</t>
        </is>
      </c>
      <c r="C74" t="inlineStr">
        <is>
          <t>м²</t>
        </is>
      </c>
      <c r="D74" s="6" t="n">
        <v>2053.1</v>
      </c>
      <c r="E74" s="7" t="n">
        <v>27.01</v>
      </c>
      <c r="F74" s="7">
        <f>D74*E74</f>
        <v/>
      </c>
      <c r="G74" s="7" t="n">
        <v>24.31</v>
      </c>
      <c r="H74" s="7" t="n">
        <v>29.44</v>
      </c>
      <c r="I74" s="7" t="n">
        <v>49909.1</v>
      </c>
      <c r="J74" s="7" t="n">
        <v>60432.95</v>
      </c>
      <c r="K74" t="inlineStr">
        <is>
          <t>рыночная цена</t>
        </is>
      </c>
      <c r="L74" t="inlineStr"/>
    </row>
    <row r="75">
      <c r="A75" t="inlineStr">
        <is>
          <t>3.12</t>
        </is>
      </c>
      <c r="B75" t="inlineStr">
        <is>
          <t>Раковины / мойки</t>
        </is>
      </c>
      <c r="C75" t="inlineStr">
        <is>
          <t>шт.</t>
        </is>
      </c>
      <c r="D75" s="6" t="n">
        <v>75</v>
      </c>
      <c r="E75" s="7" t="n">
        <v>702.3099999999999</v>
      </c>
      <c r="F75" s="7">
        <f>D75*E75</f>
        <v/>
      </c>
      <c r="G75" s="7" t="n">
        <v>419.2</v>
      </c>
      <c r="H75" s="7" t="n">
        <v>871.47</v>
      </c>
      <c r="I75" s="7" t="n">
        <v>31518.39</v>
      </c>
      <c r="J75" s="7" t="n">
        <v>65523.89</v>
      </c>
      <c r="K75" t="inlineStr">
        <is>
          <t>рыночная цена</t>
        </is>
      </c>
      <c r="L75" t="inlineStr"/>
    </row>
    <row r="76">
      <c r="A76" t="inlineStr">
        <is>
          <t>3.13</t>
        </is>
      </c>
      <c r="B76" t="inlineStr">
        <is>
          <t>Души / ванны</t>
        </is>
      </c>
      <c r="C76" t="inlineStr">
        <is>
          <t>шт.</t>
        </is>
      </c>
      <c r="D76" s="6" t="n">
        <v>75</v>
      </c>
      <c r="E76" s="7" t="n">
        <v>634.36</v>
      </c>
      <c r="F76" s="7">
        <f>D76*E76</f>
        <v/>
      </c>
      <c r="G76" s="7" t="n">
        <v>560.46</v>
      </c>
      <c r="H76" s="7" t="n">
        <v>655.6799999999999</v>
      </c>
      <c r="I76" s="7" t="n">
        <v>42139.67</v>
      </c>
      <c r="J76" s="7" t="n">
        <v>49299.37</v>
      </c>
      <c r="K76" t="inlineStr">
        <is>
          <t>рыночная цена</t>
        </is>
      </c>
      <c r="L76" t="inlineStr"/>
    </row>
    <row r="77">
      <c r="A77" t="inlineStr">
        <is>
          <t>3.14</t>
        </is>
      </c>
      <c r="B77" t="inlineStr">
        <is>
          <t>Унитазы</t>
        </is>
      </c>
      <c r="C77" t="inlineStr">
        <is>
          <t>шт.</t>
        </is>
      </c>
      <c r="D77" s="6" t="n">
        <v>75</v>
      </c>
      <c r="E77" s="7" t="n">
        <v>628.88</v>
      </c>
      <c r="F77" s="7">
        <f>D77*E77</f>
        <v/>
      </c>
      <c r="G77" s="7" t="n">
        <v>428.21</v>
      </c>
      <c r="H77" s="7" t="n">
        <v>733.28</v>
      </c>
      <c r="I77" s="7" t="n">
        <v>32196.4</v>
      </c>
      <c r="J77" s="7" t="n">
        <v>55133.98</v>
      </c>
      <c r="K77" t="inlineStr">
        <is>
          <t>рыночная цена</t>
        </is>
      </c>
      <c r="L77" t="inlineStr"/>
    </row>
    <row r="78">
      <c r="A78" t="inlineStr">
        <is>
          <t>3.15</t>
        </is>
      </c>
      <c r="B78" t="inlineStr">
        <is>
          <t>Светильники</t>
        </is>
      </c>
      <c r="C78" t="inlineStr">
        <is>
          <t>шт.</t>
        </is>
      </c>
      <c r="D78" s="6" t="n">
        <v>370</v>
      </c>
      <c r="E78" s="7" t="n">
        <v>107.33</v>
      </c>
      <c r="F78" s="7">
        <f>D78*E78</f>
        <v/>
      </c>
      <c r="G78" s="7" t="n">
        <v>97.47</v>
      </c>
      <c r="H78" s="7" t="n">
        <v>136.19</v>
      </c>
      <c r="I78" s="7" t="n">
        <v>36103.91</v>
      </c>
      <c r="J78" s="7" t="n">
        <v>50445.77</v>
      </c>
      <c r="K78" t="inlineStr">
        <is>
          <t>рыночная цена</t>
        </is>
      </c>
      <c r="L78" t="inlineStr"/>
    </row>
    <row r="79">
      <c r="A79" t="inlineStr">
        <is>
          <t>3.16</t>
        </is>
      </c>
      <c r="B79" t="inlineStr">
        <is>
          <t>Приточные устройства</t>
        </is>
      </c>
      <c r="C79" t="inlineStr">
        <is>
          <t>шт.</t>
        </is>
      </c>
      <c r="D79" s="6" t="n">
        <v>150</v>
      </c>
      <c r="E79" s="7" t="n">
        <v>156.96</v>
      </c>
      <c r="F79" s="7">
        <f>D79*E79</f>
        <v/>
      </c>
      <c r="G79" s="7" t="n">
        <v>115.44</v>
      </c>
      <c r="H79" s="7" t="n">
        <v>178.1</v>
      </c>
      <c r="I79" s="7" t="n">
        <v>17360.12</v>
      </c>
      <c r="J79" s="7" t="n">
        <v>26782.64</v>
      </c>
      <c r="K79" t="inlineStr">
        <is>
          <t>рыночная цена</t>
        </is>
      </c>
      <c r="L79" t="inlineStr"/>
    </row>
    <row r="80">
      <c r="A80" t="inlineStr">
        <is>
          <t>3.17</t>
        </is>
      </c>
      <c r="B80" t="inlineStr">
        <is>
          <t>Трапы</t>
        </is>
      </c>
      <c r="C80" t="inlineStr">
        <is>
          <t>шт.</t>
        </is>
      </c>
      <c r="D80" s="6" t="n">
        <v>75</v>
      </c>
      <c r="E80" s="7" t="n">
        <v>253.15</v>
      </c>
      <c r="F80" s="7">
        <f>D80*E80</f>
        <v/>
      </c>
      <c r="G80" s="7" t="n">
        <v>253.15</v>
      </c>
      <c r="H80" s="7" t="n">
        <v>632.88</v>
      </c>
      <c r="I80" s="7" t="n">
        <v>19033.99</v>
      </c>
      <c r="J80" s="7" t="n">
        <v>47584.97</v>
      </c>
      <c r="K80" t="inlineStr">
        <is>
          <t>модель, уточняется</t>
        </is>
      </c>
      <c r="L80" t="inlineStr"/>
    </row>
    <row r="81">
      <c r="A81" t="inlineStr">
        <is>
          <t>3.18</t>
        </is>
      </c>
      <c r="B81" t="inlineStr">
        <is>
          <t>Плинтус / примыкание</t>
        </is>
      </c>
      <c r="C81" t="inlineStr">
        <is>
          <t>пог. м</t>
        </is>
      </c>
      <c r="D81" s="6" t="n">
        <v>1243.6</v>
      </c>
      <c r="E81" s="7" t="n">
        <v>14.5</v>
      </c>
      <c r="F81" s="7">
        <f>D81*E81</f>
        <v/>
      </c>
      <c r="G81" s="7" t="n">
        <v>10.98</v>
      </c>
      <c r="H81" s="7" t="n">
        <v>19.99</v>
      </c>
      <c r="I81" s="7" t="n">
        <v>13655.42</v>
      </c>
      <c r="J81" s="7" t="n">
        <v>24859.06</v>
      </c>
      <c r="K81" t="inlineStr">
        <is>
          <t>рыночная цена</t>
        </is>
      </c>
      <c r="L81" t="inlineStr"/>
    </row>
    <row r="82">
      <c r="A82" t="inlineStr">
        <is>
          <t>3.19</t>
        </is>
      </c>
      <c r="B82" t="inlineStr">
        <is>
          <t>Вытяжные устройства</t>
        </is>
      </c>
      <c r="C82" t="inlineStr">
        <is>
          <t>шт.</t>
        </is>
      </c>
      <c r="D82" s="6" t="n">
        <v>75</v>
      </c>
      <c r="E82" s="7" t="n">
        <v>156.96</v>
      </c>
      <c r="F82" s="7">
        <f>D82*E82</f>
        <v/>
      </c>
      <c r="G82" s="7" t="n">
        <v>115.44</v>
      </c>
      <c r="H82" s="7" t="n">
        <v>178.1</v>
      </c>
      <c r="I82" s="7" t="n">
        <v>8680.059999999999</v>
      </c>
      <c r="J82" s="7" t="n">
        <v>13391.32</v>
      </c>
      <c r="K82" t="inlineStr">
        <is>
          <t>рыночная цена</t>
        </is>
      </c>
      <c r="L82" t="inlineStr"/>
    </row>
    <row r="83">
      <c r="A83" t="inlineStr">
        <is>
          <t>3.20</t>
        </is>
      </c>
      <c r="B83" t="inlineStr">
        <is>
          <t>Точки СКС / Wi-Fi / TV</t>
        </is>
      </c>
      <c r="C83" t="inlineStr">
        <is>
          <t>шт.</t>
        </is>
      </c>
      <c r="D83" s="6" t="n">
        <v>216</v>
      </c>
      <c r="E83" s="7" t="n">
        <v>53.71</v>
      </c>
      <c r="F83" s="7">
        <f>D83*E83</f>
        <v/>
      </c>
      <c r="G83" s="7" t="n">
        <v>52.26</v>
      </c>
      <c r="H83" s="7" t="n">
        <v>60.29</v>
      </c>
      <c r="I83" s="7" t="n">
        <v>11268.38</v>
      </c>
      <c r="J83" s="7" t="n">
        <v>13000.13</v>
      </c>
      <c r="K83" t="inlineStr">
        <is>
          <t>рыночная цена</t>
        </is>
      </c>
      <c r="L83" t="inlineStr"/>
    </row>
    <row r="84">
      <c r="A84" t="inlineStr">
        <is>
          <t>3.21</t>
        </is>
      </c>
      <c r="B84" t="inlineStr">
        <is>
          <t>Гидроизоляция пола</t>
        </is>
      </c>
      <c r="C84" t="inlineStr">
        <is>
          <t>м²</t>
        </is>
      </c>
      <c r="D84" s="6" t="n">
        <v>369.6</v>
      </c>
      <c r="E84" s="7" t="n">
        <v>26.58</v>
      </c>
      <c r="F84" s="7">
        <f>D84*E84</f>
        <v/>
      </c>
      <c r="G84" s="7" t="n">
        <v>15.95</v>
      </c>
      <c r="H84" s="7" t="n">
        <v>39.88</v>
      </c>
      <c r="I84" s="7" t="n">
        <v>5894.09</v>
      </c>
      <c r="J84" s="7" t="n">
        <v>14737.24</v>
      </c>
      <c r="K84" t="inlineStr">
        <is>
          <t>модель, уточняется</t>
        </is>
      </c>
      <c r="L84" t="inlineStr"/>
    </row>
    <row r="85">
      <c r="A85" t="inlineStr">
        <is>
          <t>3.22</t>
        </is>
      </c>
      <c r="B85" t="inlineStr">
        <is>
          <t>Пожарные извещатели</t>
        </is>
      </c>
      <c r="C85" t="inlineStr">
        <is>
          <t>шт.</t>
        </is>
      </c>
      <c r="D85" s="6" t="n">
        <v>75</v>
      </c>
      <c r="E85" s="7" t="n">
        <v>115.69</v>
      </c>
      <c r="F85" s="7">
        <f>D85*E85</f>
        <v/>
      </c>
      <c r="G85" s="7" t="n">
        <v>61.06</v>
      </c>
      <c r="H85" s="7" t="n">
        <v>163.75</v>
      </c>
      <c r="I85" s="7" t="n">
        <v>4590.74</v>
      </c>
      <c r="J85" s="7" t="n">
        <v>12311.79</v>
      </c>
      <c r="K85" t="inlineStr">
        <is>
          <t>рыночная цена</t>
        </is>
      </c>
      <c r="L85" t="inlineStr"/>
    </row>
    <row r="86">
      <c r="A86" s="3" t="inlineStr">
        <is>
          <t>4</t>
        </is>
      </c>
      <c r="B86" s="3" t="inlineStr">
        <is>
          <t>Номер люкс</t>
        </is>
      </c>
      <c r="C86" s="3" t="n"/>
      <c r="D86" s="4" t="n"/>
      <c r="E86" s="5" t="n"/>
      <c r="F86" s="5">
        <f>SUM(F87:F108)</f>
        <v/>
      </c>
      <c r="G86" s="5" t="n"/>
      <c r="H86" s="5" t="n"/>
      <c r="I86" s="5">
        <f>SUM(I87:I108)</f>
        <v/>
      </c>
      <c r="J86" s="5">
        <f>SUM(J87:J108)</f>
        <v/>
      </c>
      <c r="K86" s="3" t="n"/>
      <c r="L86" s="3" t="n"/>
    </row>
    <row r="87">
      <c r="A87" t="inlineStr">
        <is>
          <t>4.1</t>
        </is>
      </c>
      <c r="B87" t="inlineStr">
        <is>
          <t>Отделка стен: декор + плитка с/у</t>
        </is>
      </c>
      <c r="C87" t="inlineStr">
        <is>
          <t>м²</t>
        </is>
      </c>
      <c r="D87" s="6" t="n">
        <v>1900.4</v>
      </c>
      <c r="E87" s="7" t="n">
        <v>69.62</v>
      </c>
      <c r="F87" s="7">
        <f>D87*E87</f>
        <v/>
      </c>
      <c r="G87" s="7" t="n">
        <v>47.34</v>
      </c>
      <c r="H87" s="7" t="n">
        <v>96.06999999999999</v>
      </c>
      <c r="I87" s="7" t="n">
        <v>89961.89999999999</v>
      </c>
      <c r="J87" s="7" t="n">
        <v>182570.91</v>
      </c>
      <c r="K87" t="inlineStr">
        <is>
          <t>модель, уточняется</t>
        </is>
      </c>
      <c r="L87" t="inlineStr"/>
    </row>
    <row r="88">
      <c r="A88" t="inlineStr">
        <is>
          <t>4.2</t>
        </is>
      </c>
      <c r="B88" t="inlineStr">
        <is>
          <t>Гидроизоляция / облицовка мокрых стен</t>
        </is>
      </c>
      <c r="C88" t="inlineStr">
        <is>
          <t>м²</t>
        </is>
      </c>
      <c r="D88" s="6" t="n">
        <v>1689.2</v>
      </c>
      <c r="E88" s="7" t="n">
        <v>53.69</v>
      </c>
      <c r="F88" s="7">
        <f>D88*E88</f>
        <v/>
      </c>
      <c r="G88" s="7" t="n">
        <v>46.72</v>
      </c>
      <c r="H88" s="7" t="n">
        <v>53.69</v>
      </c>
      <c r="I88" s="7" t="n">
        <v>78928.75999999999</v>
      </c>
      <c r="J88" s="7" t="n">
        <v>90686.25999999999</v>
      </c>
      <c r="K88" t="inlineStr">
        <is>
          <t>рыночная цена</t>
        </is>
      </c>
      <c r="L88" t="inlineStr"/>
    </row>
    <row r="89">
      <c r="A89" t="inlineStr">
        <is>
          <t>4.3</t>
        </is>
      </c>
      <c r="B89" t="inlineStr">
        <is>
          <t>Расчетный воздухообмен</t>
        </is>
      </c>
      <c r="C89" t="inlineStr">
        <is>
          <t>м³/ч</t>
        </is>
      </c>
      <c r="D89" s="6" t="n">
        <v>4593.3</v>
      </c>
      <c r="E89" s="7" t="n">
        <v>12.66</v>
      </c>
      <c r="F89" s="7">
        <f>D89*E89</f>
        <v/>
      </c>
      <c r="G89" s="7" t="n">
        <v>6.2</v>
      </c>
      <c r="H89" s="7" t="n">
        <v>21.39</v>
      </c>
      <c r="I89" s="7" t="n">
        <v>28488.53</v>
      </c>
      <c r="J89" s="7" t="n">
        <v>98256.85000000001</v>
      </c>
      <c r="K89" t="inlineStr">
        <is>
          <t>модель, уточняется</t>
        </is>
      </c>
      <c r="L89" t="inlineStr"/>
    </row>
    <row r="90">
      <c r="A90" t="inlineStr">
        <is>
          <t>4.4</t>
        </is>
      </c>
      <c r="B90" t="inlineStr">
        <is>
          <t>Расчетная тепловая / холодовая нагрузка</t>
        </is>
      </c>
      <c r="C90" t="inlineStr">
        <is>
          <t>кВт</t>
        </is>
      </c>
      <c r="D90" s="6" t="n">
        <v>102.1</v>
      </c>
      <c r="E90" s="7" t="n">
        <v>569.59</v>
      </c>
      <c r="F90" s="7">
        <f>D90*E90</f>
        <v/>
      </c>
      <c r="G90" s="7" t="n">
        <v>279.09</v>
      </c>
      <c r="H90" s="7" t="n">
        <v>962.67</v>
      </c>
      <c r="I90" s="7" t="n">
        <v>28487.28</v>
      </c>
      <c r="J90" s="7" t="n">
        <v>98262.41</v>
      </c>
      <c r="K90" t="inlineStr">
        <is>
          <t>модель, уточняется</t>
        </is>
      </c>
      <c r="L90" t="inlineStr"/>
    </row>
    <row r="91">
      <c r="A91" t="inlineStr">
        <is>
          <t>4.5</t>
        </is>
      </c>
      <c r="B91" t="inlineStr">
        <is>
          <t>Перегородки — площадь проекции</t>
        </is>
      </c>
      <c r="C91" t="inlineStr">
        <is>
          <t>м²</t>
        </is>
      </c>
      <c r="D91" s="6" t="n">
        <v>673.7</v>
      </c>
      <c r="E91" s="7" t="n">
        <v>85.34999999999999</v>
      </c>
      <c r="F91" s="7">
        <f>D91*E91</f>
        <v/>
      </c>
      <c r="G91" s="7" t="n">
        <v>42.33</v>
      </c>
      <c r="H91" s="7" t="n">
        <v>129.79</v>
      </c>
      <c r="I91" s="7" t="n">
        <v>28515.29</v>
      </c>
      <c r="J91" s="7" t="n">
        <v>87439.96000000001</v>
      </c>
      <c r="K91" t="inlineStr">
        <is>
          <t>рыночная цена</t>
        </is>
      </c>
      <c r="L91" t="inlineStr"/>
    </row>
    <row r="92">
      <c r="A92" t="inlineStr">
        <is>
          <t>4.6</t>
        </is>
      </c>
      <c r="B92" t="inlineStr">
        <is>
          <t>Финишное покрытие: LVT / ковролин premium</t>
        </is>
      </c>
      <c r="C92" t="inlineStr">
        <is>
          <t>м²</t>
        </is>
      </c>
      <c r="D92" s="6" t="n">
        <v>1020.7</v>
      </c>
      <c r="E92" s="7" t="n">
        <v>49.06</v>
      </c>
      <c r="F92" s="7">
        <f>D92*E92</f>
        <v/>
      </c>
      <c r="G92" s="7" t="n">
        <v>40.96</v>
      </c>
      <c r="H92" s="7" t="n">
        <v>59.47</v>
      </c>
      <c r="I92" s="7" t="n">
        <v>41805.06</v>
      </c>
      <c r="J92" s="7" t="n">
        <v>60703.96</v>
      </c>
      <c r="K92" t="inlineStr">
        <is>
          <t>рыночная цена</t>
        </is>
      </c>
      <c r="L92" t="inlineStr"/>
    </row>
    <row r="93">
      <c r="A93" t="inlineStr">
        <is>
          <t>4.7</t>
        </is>
      </c>
      <c r="B93" t="inlineStr">
        <is>
          <t>Потолок: ГКЛ / окраска</t>
        </is>
      </c>
      <c r="C93" t="inlineStr">
        <is>
          <t>м²</t>
        </is>
      </c>
      <c r="D93" s="6" t="n">
        <v>1020.7</v>
      </c>
      <c r="E93" s="7" t="n">
        <v>44.53</v>
      </c>
      <c r="F93" s="7">
        <f>D93*E93</f>
        <v/>
      </c>
      <c r="G93" s="7" t="n">
        <v>39.47</v>
      </c>
      <c r="H93" s="7" t="n">
        <v>51.68</v>
      </c>
      <c r="I93" s="7" t="n">
        <v>40291.4</v>
      </c>
      <c r="J93" s="7" t="n">
        <v>52750.68</v>
      </c>
      <c r="K93" t="inlineStr">
        <is>
          <t>рыночная цена</t>
        </is>
      </c>
      <c r="L93" t="inlineStr"/>
    </row>
    <row r="94">
      <c r="A94" t="inlineStr">
        <is>
          <t>4.8</t>
        </is>
      </c>
      <c r="B94" t="inlineStr">
        <is>
          <t>Дверные блоки</t>
        </is>
      </c>
      <c r="C94" t="inlineStr">
        <is>
          <t>шт.</t>
        </is>
      </c>
      <c r="D94" s="6" t="n">
        <v>59</v>
      </c>
      <c r="E94" s="7" t="n">
        <v>543.8099999999999</v>
      </c>
      <c r="F94" s="7">
        <f>D94*E94</f>
        <v/>
      </c>
      <c r="G94" s="7" t="n">
        <v>491.98</v>
      </c>
      <c r="H94" s="7" t="n">
        <v>628.42</v>
      </c>
      <c r="I94" s="7" t="n">
        <v>28961.54</v>
      </c>
      <c r="J94" s="7" t="n">
        <v>36993.26</v>
      </c>
      <c r="K94" t="inlineStr">
        <is>
          <t>рыночная цена</t>
        </is>
      </c>
      <c r="L94" t="inlineStr"/>
    </row>
    <row r="95">
      <c r="A95" t="inlineStr">
        <is>
          <t>4.9</t>
        </is>
      </c>
      <c r="B95" t="inlineStr">
        <is>
          <t>Розетки силовые</t>
        </is>
      </c>
      <c r="C95" t="inlineStr">
        <is>
          <t>шт.</t>
        </is>
      </c>
      <c r="D95" s="6" t="n">
        <v>368</v>
      </c>
      <c r="E95" s="7" t="n">
        <v>85.14</v>
      </c>
      <c r="F95" s="7">
        <f>D95*E95</f>
        <v/>
      </c>
      <c r="G95" s="7" t="n">
        <v>66.29000000000001</v>
      </c>
      <c r="H95" s="7" t="n">
        <v>97.20999999999999</v>
      </c>
      <c r="I95" s="7" t="n">
        <v>24427.26</v>
      </c>
      <c r="J95" s="7" t="n">
        <v>35819.69</v>
      </c>
      <c r="K95" t="inlineStr">
        <is>
          <t>рыночная цена</t>
        </is>
      </c>
      <c r="L95" t="inlineStr"/>
    </row>
    <row r="96">
      <c r="A96" t="inlineStr">
        <is>
          <t>4.10</t>
        </is>
      </c>
      <c r="B96" t="inlineStr">
        <is>
          <t>Спринклеры</t>
        </is>
      </c>
      <c r="C96" t="inlineStr">
        <is>
          <t>шт.</t>
        </is>
      </c>
      <c r="D96" s="6" t="n">
        <v>93</v>
      </c>
      <c r="E96" s="7" t="n">
        <v>324.6</v>
      </c>
      <c r="F96" s="7">
        <f>D96*E96</f>
        <v/>
      </c>
      <c r="G96" s="7" t="n">
        <v>324.27</v>
      </c>
      <c r="H96" s="7" t="n">
        <v>324.91</v>
      </c>
      <c r="I96" s="7" t="n">
        <v>30047.55</v>
      </c>
      <c r="J96" s="7" t="n">
        <v>30107.12</v>
      </c>
      <c r="K96" t="inlineStr">
        <is>
          <t>рыночная цена</t>
        </is>
      </c>
      <c r="L96" t="inlineStr"/>
    </row>
    <row r="97">
      <c r="A97" t="inlineStr">
        <is>
          <t>4.11</t>
        </is>
      </c>
      <c r="B97" t="inlineStr">
        <is>
          <t>Стяжка / основание пола</t>
        </is>
      </c>
      <c r="C97" t="inlineStr">
        <is>
          <t>м²</t>
        </is>
      </c>
      <c r="D97" s="6" t="n">
        <v>1020.7</v>
      </c>
      <c r="E97" s="7" t="n">
        <v>27.01</v>
      </c>
      <c r="F97" s="7">
        <f>D97*E97</f>
        <v/>
      </c>
      <c r="G97" s="7" t="n">
        <v>24.31</v>
      </c>
      <c r="H97" s="7" t="n">
        <v>29.44</v>
      </c>
      <c r="I97" s="7" t="n">
        <v>24813.55</v>
      </c>
      <c r="J97" s="7" t="n">
        <v>30045.75</v>
      </c>
      <c r="K97" t="inlineStr">
        <is>
          <t>рыночная цена</t>
        </is>
      </c>
      <c r="L97" t="inlineStr"/>
    </row>
    <row r="98">
      <c r="A98" t="inlineStr">
        <is>
          <t>4.12</t>
        </is>
      </c>
      <c r="B98" t="inlineStr">
        <is>
          <t>Светильники</t>
        </is>
      </c>
      <c r="C98" t="inlineStr">
        <is>
          <t>шт.</t>
        </is>
      </c>
      <c r="D98" s="6" t="n">
        <v>183</v>
      </c>
      <c r="E98" s="7" t="n">
        <v>107.33</v>
      </c>
      <c r="F98" s="7">
        <f>D98*E98</f>
        <v/>
      </c>
      <c r="G98" s="7" t="n">
        <v>97.47</v>
      </c>
      <c r="H98" s="7" t="n">
        <v>136.19</v>
      </c>
      <c r="I98" s="7" t="n">
        <v>17850.97</v>
      </c>
      <c r="J98" s="7" t="n">
        <v>24942.06</v>
      </c>
      <c r="K98" t="inlineStr">
        <is>
          <t>рыночная цена</t>
        </is>
      </c>
      <c r="L98" t="inlineStr"/>
    </row>
    <row r="99">
      <c r="A99" t="inlineStr">
        <is>
          <t>4.13</t>
        </is>
      </c>
      <c r="B99" t="inlineStr">
        <is>
          <t>Раковины / мойки</t>
        </is>
      </c>
      <c r="C99" t="inlineStr">
        <is>
          <t>шт.</t>
        </is>
      </c>
      <c r="D99" s="6" t="n">
        <v>20</v>
      </c>
      <c r="E99" s="7" t="n">
        <v>702.3099999999999</v>
      </c>
      <c r="F99" s="7">
        <f>D99*E99</f>
        <v/>
      </c>
      <c r="G99" s="7" t="n">
        <v>419.2</v>
      </c>
      <c r="H99" s="7" t="n">
        <v>871.47</v>
      </c>
      <c r="I99" s="7" t="n">
        <v>8225.66</v>
      </c>
      <c r="J99" s="7" t="n">
        <v>17100.4</v>
      </c>
      <c r="K99" t="inlineStr">
        <is>
          <t>рыночная цена</t>
        </is>
      </c>
      <c r="L99" t="inlineStr"/>
    </row>
    <row r="100">
      <c r="A100" t="inlineStr">
        <is>
          <t>4.14</t>
        </is>
      </c>
      <c r="B100" t="inlineStr">
        <is>
          <t>Души / ванны</t>
        </is>
      </c>
      <c r="C100" t="inlineStr">
        <is>
          <t>шт.</t>
        </is>
      </c>
      <c r="D100" s="6" t="n">
        <v>20</v>
      </c>
      <c r="E100" s="7" t="n">
        <v>634.36</v>
      </c>
      <c r="F100" s="7">
        <f>D100*E100</f>
        <v/>
      </c>
      <c r="G100" s="7" t="n">
        <v>560.46</v>
      </c>
      <c r="H100" s="7" t="n">
        <v>655.6799999999999</v>
      </c>
      <c r="I100" s="7" t="n">
        <v>10997.6</v>
      </c>
      <c r="J100" s="7" t="n">
        <v>12866.13</v>
      </c>
      <c r="K100" t="inlineStr">
        <is>
          <t>рыночная цена</t>
        </is>
      </c>
      <c r="L100" t="inlineStr"/>
    </row>
    <row r="101">
      <c r="A101" t="inlineStr">
        <is>
          <t>4.15</t>
        </is>
      </c>
      <c r="B101" t="inlineStr">
        <is>
          <t>Унитазы</t>
        </is>
      </c>
      <c r="C101" t="inlineStr">
        <is>
          <t>шт.</t>
        </is>
      </c>
      <c r="D101" s="6" t="n">
        <v>20</v>
      </c>
      <c r="E101" s="7" t="n">
        <v>628.88</v>
      </c>
      <c r="F101" s="7">
        <f>D101*E101</f>
        <v/>
      </c>
      <c r="G101" s="7" t="n">
        <v>428.21</v>
      </c>
      <c r="H101" s="7" t="n">
        <v>733.28</v>
      </c>
      <c r="I101" s="7" t="n">
        <v>8402.610000000001</v>
      </c>
      <c r="J101" s="7" t="n">
        <v>14388.85</v>
      </c>
      <c r="K101" t="inlineStr">
        <is>
          <t>рыночная цена</t>
        </is>
      </c>
      <c r="L101" t="inlineStr"/>
    </row>
    <row r="102">
      <c r="A102" t="inlineStr">
        <is>
          <t>4.16</t>
        </is>
      </c>
      <c r="B102" t="inlineStr">
        <is>
          <t>Приточные устройства</t>
        </is>
      </c>
      <c r="C102" t="inlineStr">
        <is>
          <t>шт.</t>
        </is>
      </c>
      <c r="D102" s="6" t="n">
        <v>66</v>
      </c>
      <c r="E102" s="7" t="n">
        <v>156.96</v>
      </c>
      <c r="F102" s="7">
        <f>D102*E102</f>
        <v/>
      </c>
      <c r="G102" s="7" t="n">
        <v>115.44</v>
      </c>
      <c r="H102" s="7" t="n">
        <v>178.1</v>
      </c>
      <c r="I102" s="7" t="n">
        <v>7676.92</v>
      </c>
      <c r="J102" s="7" t="n">
        <v>11843.7</v>
      </c>
      <c r="K102" t="inlineStr">
        <is>
          <t>рыночная цена</t>
        </is>
      </c>
      <c r="L102" t="inlineStr"/>
    </row>
    <row r="103">
      <c r="A103" t="inlineStr">
        <is>
          <t>4.17</t>
        </is>
      </c>
      <c r="B103" t="inlineStr">
        <is>
          <t>Плинтус / примыкание</t>
        </is>
      </c>
      <c r="C103" t="inlineStr">
        <is>
          <t>пог. м</t>
        </is>
      </c>
      <c r="D103" s="6" t="n">
        <v>527.9</v>
      </c>
      <c r="E103" s="7" t="n">
        <v>14.5</v>
      </c>
      <c r="F103" s="7">
        <f>D103*E103</f>
        <v/>
      </c>
      <c r="G103" s="7" t="n">
        <v>10.98</v>
      </c>
      <c r="H103" s="7" t="n">
        <v>19.99</v>
      </c>
      <c r="I103" s="7" t="n">
        <v>5796.4</v>
      </c>
      <c r="J103" s="7" t="n">
        <v>10552.07</v>
      </c>
      <c r="K103" t="inlineStr">
        <is>
          <t>рыночная цена</t>
        </is>
      </c>
      <c r="L103" t="inlineStr"/>
    </row>
    <row r="104">
      <c r="A104" t="inlineStr">
        <is>
          <t>4.18</t>
        </is>
      </c>
      <c r="B104" t="inlineStr">
        <is>
          <t>Вытяжные устройства</t>
        </is>
      </c>
      <c r="C104" t="inlineStr">
        <is>
          <t>шт.</t>
        </is>
      </c>
      <c r="D104" s="6" t="n">
        <v>40</v>
      </c>
      <c r="E104" s="7" t="n">
        <v>156.96</v>
      </c>
      <c r="F104" s="7">
        <f>D104*E104</f>
        <v/>
      </c>
      <c r="G104" s="7" t="n">
        <v>115.44</v>
      </c>
      <c r="H104" s="7" t="n">
        <v>178.1</v>
      </c>
      <c r="I104" s="7" t="n">
        <v>4656.49</v>
      </c>
      <c r="J104" s="7" t="n">
        <v>7183.88</v>
      </c>
      <c r="K104" t="inlineStr">
        <is>
          <t>рыночная цена</t>
        </is>
      </c>
      <c r="L104" t="inlineStr"/>
    </row>
    <row r="105">
      <c r="A105" t="inlineStr">
        <is>
          <t>4.19</t>
        </is>
      </c>
      <c r="B105" t="inlineStr">
        <is>
          <t>Гидроизоляция пола</t>
        </is>
      </c>
      <c r="C105" t="inlineStr">
        <is>
          <t>м²</t>
        </is>
      </c>
      <c r="D105" s="6" t="n">
        <v>204.1</v>
      </c>
      <c r="E105" s="7" t="n">
        <v>26.58</v>
      </c>
      <c r="F105" s="7">
        <f>D105*E105</f>
        <v/>
      </c>
      <c r="G105" s="7" t="n">
        <v>15.95</v>
      </c>
      <c r="H105" s="7" t="n">
        <v>39.87</v>
      </c>
      <c r="I105" s="7" t="n">
        <v>3255.56</v>
      </c>
      <c r="J105" s="7" t="n">
        <v>8138.91</v>
      </c>
      <c r="K105" t="inlineStr">
        <is>
          <t>модель, уточняется</t>
        </is>
      </c>
      <c r="L105" t="inlineStr"/>
    </row>
    <row r="106">
      <c r="A106" t="inlineStr">
        <is>
          <t>4.20</t>
        </is>
      </c>
      <c r="B106" t="inlineStr">
        <is>
          <t>Трапы</t>
        </is>
      </c>
      <c r="C106" t="inlineStr">
        <is>
          <t>шт.</t>
        </is>
      </c>
      <c r="D106" s="6" t="n">
        <v>20</v>
      </c>
      <c r="E106" s="7" t="n">
        <v>253.15</v>
      </c>
      <c r="F106" s="7">
        <f>D106*E106</f>
        <v/>
      </c>
      <c r="G106" s="7" t="n">
        <v>253.15</v>
      </c>
      <c r="H106" s="7" t="n">
        <v>632.88</v>
      </c>
      <c r="I106" s="7" t="n">
        <v>4967.48</v>
      </c>
      <c r="J106" s="7" t="n">
        <v>12418.71</v>
      </c>
      <c r="K106" t="inlineStr">
        <is>
          <t>модель, уточняется</t>
        </is>
      </c>
      <c r="L106" t="inlineStr"/>
    </row>
    <row r="107">
      <c r="A107" t="inlineStr">
        <is>
          <t>4.21</t>
        </is>
      </c>
      <c r="B107" t="inlineStr">
        <is>
          <t>Точки СКС / Wi-Fi / TV</t>
        </is>
      </c>
      <c r="C107" t="inlineStr">
        <is>
          <t>шт.</t>
        </is>
      </c>
      <c r="D107" s="6" t="n">
        <v>90</v>
      </c>
      <c r="E107" s="7" t="n">
        <v>53.71</v>
      </c>
      <c r="F107" s="7">
        <f>D107*E107</f>
        <v/>
      </c>
      <c r="G107" s="7" t="n">
        <v>52.26</v>
      </c>
      <c r="H107" s="7" t="n">
        <v>60.29</v>
      </c>
      <c r="I107" s="7" t="n">
        <v>4728.77</v>
      </c>
      <c r="J107" s="7" t="n">
        <v>5455.5</v>
      </c>
      <c r="K107" t="inlineStr">
        <is>
          <t>рыночная цена</t>
        </is>
      </c>
      <c r="L107" t="inlineStr"/>
    </row>
    <row r="108">
      <c r="A108" t="inlineStr">
        <is>
          <t>4.22</t>
        </is>
      </c>
      <c r="B108" t="inlineStr">
        <is>
          <t>Пожарные извещатели</t>
        </is>
      </c>
      <c r="C108" t="inlineStr">
        <is>
          <t>шт.</t>
        </is>
      </c>
      <c r="D108" s="6" t="n">
        <v>22</v>
      </c>
      <c r="E108" s="7" t="n">
        <v>115.69</v>
      </c>
      <c r="F108" s="7">
        <f>D108*E108</f>
        <v/>
      </c>
      <c r="G108" s="7" t="n">
        <v>61.06</v>
      </c>
      <c r="H108" s="7" t="n">
        <v>163.75</v>
      </c>
      <c r="I108" s="7" t="n">
        <v>1331.21</v>
      </c>
      <c r="J108" s="7" t="n">
        <v>3570.14</v>
      </c>
      <c r="K108" t="inlineStr">
        <is>
          <t>рыночная цена</t>
        </is>
      </c>
      <c r="L108" t="inlineStr"/>
    </row>
    <row r="109">
      <c r="A109" s="3" t="inlineStr">
        <is>
          <t>5</t>
        </is>
      </c>
      <c r="B109" s="3" t="inlineStr">
        <is>
          <t>Медицинский</t>
        </is>
      </c>
      <c r="C109" s="3" t="n"/>
      <c r="D109" s="4" t="n"/>
      <c r="E109" s="5" t="n"/>
      <c r="F109" s="5">
        <f>SUM(F110:F138)</f>
        <v/>
      </c>
      <c r="G109" s="5" t="n"/>
      <c r="H109" s="5" t="n"/>
      <c r="I109" s="5">
        <f>SUM(I110:I138)</f>
        <v/>
      </c>
      <c r="J109" s="5">
        <f>SUM(J110:J138)</f>
        <v/>
      </c>
      <c r="K109" s="3" t="n"/>
      <c r="L109" s="3" t="n"/>
    </row>
    <row r="110">
      <c r="A110" t="inlineStr">
        <is>
          <t>5.1</t>
        </is>
      </c>
      <c r="B110" t="inlineStr">
        <is>
          <t>Расчетный воздухообмен</t>
        </is>
      </c>
      <c r="C110" t="inlineStr">
        <is>
          <t>м³/ч</t>
        </is>
      </c>
      <c r="D110" s="6" t="n">
        <v>8109.1</v>
      </c>
      <c r="E110" s="7" t="n">
        <v>12.66</v>
      </c>
      <c r="F110" s="7">
        <f>D110*E110</f>
        <v/>
      </c>
      <c r="G110" s="7" t="n">
        <v>6.2</v>
      </c>
      <c r="H110" s="7" t="n">
        <v>21.39</v>
      </c>
      <c r="I110" s="7" t="n">
        <v>50294.81</v>
      </c>
      <c r="J110" s="7" t="n">
        <v>173465.54</v>
      </c>
      <c r="K110" t="inlineStr">
        <is>
          <t>модель, уточняется</t>
        </is>
      </c>
      <c r="L110" t="inlineStr"/>
    </row>
    <row r="111">
      <c r="A111" t="inlineStr">
        <is>
          <t>5.2</t>
        </is>
      </c>
      <c r="B111" t="inlineStr">
        <is>
          <t>Расчетная тепловая / холодовая нагрузка</t>
        </is>
      </c>
      <c r="C111" t="inlineStr">
        <is>
          <t>кВт</t>
        </is>
      </c>
      <c r="D111" s="6" t="n">
        <v>94.09999999999999</v>
      </c>
      <c r="E111" s="7" t="n">
        <v>569.59</v>
      </c>
      <c r="F111" s="7">
        <f>D111*E111</f>
        <v/>
      </c>
      <c r="G111" s="7" t="n">
        <v>279.07</v>
      </c>
      <c r="H111" s="7" t="n">
        <v>962.47</v>
      </c>
      <c r="I111" s="7" t="n">
        <v>26267.4</v>
      </c>
      <c r="J111" s="7" t="n">
        <v>90591.14999999999</v>
      </c>
      <c r="K111" t="inlineStr">
        <is>
          <t>модель, уточняется</t>
        </is>
      </c>
      <c r="L111" t="inlineStr"/>
    </row>
    <row r="112">
      <c r="A112" t="inlineStr">
        <is>
          <t>5.3</t>
        </is>
      </c>
      <c r="B112" t="inlineStr">
        <is>
          <t>Отделка стен: моющаяся краска / панели</t>
        </is>
      </c>
      <c r="C112" t="inlineStr">
        <is>
          <t>м²</t>
        </is>
      </c>
      <c r="D112" s="6" t="n">
        <v>1598.3</v>
      </c>
      <c r="E112" s="7" t="n">
        <v>33.17</v>
      </c>
      <c r="F112" s="7">
        <f>D112*E112</f>
        <v/>
      </c>
      <c r="G112" s="7" t="n">
        <v>29.89</v>
      </c>
      <c r="H112" s="7" t="n">
        <v>37.66</v>
      </c>
      <c r="I112" s="7" t="n">
        <v>47771.7</v>
      </c>
      <c r="J112" s="7" t="n">
        <v>60183.85</v>
      </c>
      <c r="K112" t="inlineStr">
        <is>
          <t>рыночная цена</t>
        </is>
      </c>
      <c r="L112" t="inlineStr"/>
    </row>
    <row r="113">
      <c r="A113" t="inlineStr">
        <is>
          <t>5.4</t>
        </is>
      </c>
      <c r="B113" t="inlineStr">
        <is>
          <t>Потолок: гигиенический модульный</t>
        </is>
      </c>
      <c r="C113" t="inlineStr">
        <is>
          <t>м²</t>
        </is>
      </c>
      <c r="D113" s="6" t="n">
        <v>724</v>
      </c>
      <c r="E113" s="7" t="n">
        <v>68.23</v>
      </c>
      <c r="F113" s="7">
        <f>D113*E113</f>
        <v/>
      </c>
      <c r="G113" s="7" t="n">
        <v>68.13</v>
      </c>
      <c r="H113" s="7" t="n">
        <v>68.33</v>
      </c>
      <c r="I113" s="7" t="n">
        <v>49327.18</v>
      </c>
      <c r="J113" s="7" t="n">
        <v>49476.13</v>
      </c>
      <c r="K113" t="inlineStr">
        <is>
          <t>рыночная цена</t>
        </is>
      </c>
      <c r="L113" t="inlineStr"/>
    </row>
    <row r="114">
      <c r="A114" t="inlineStr">
        <is>
          <t>5.5</t>
        </is>
      </c>
      <c r="B114" t="inlineStr">
        <is>
          <t>Перегородки — площадь проекции</t>
        </is>
      </c>
      <c r="C114" t="inlineStr">
        <is>
          <t>м²</t>
        </is>
      </c>
      <c r="D114" s="6" t="n">
        <v>509.7</v>
      </c>
      <c r="E114" s="7" t="n">
        <v>85.34999999999999</v>
      </c>
      <c r="F114" s="7">
        <f>D114*E114</f>
        <v/>
      </c>
      <c r="G114" s="7" t="n">
        <v>42.33</v>
      </c>
      <c r="H114" s="7" t="n">
        <v>129.79</v>
      </c>
      <c r="I114" s="7" t="n">
        <v>21575.07</v>
      </c>
      <c r="J114" s="7" t="n">
        <v>66158.3</v>
      </c>
      <c r="K114" t="inlineStr">
        <is>
          <t>рыночная цена</t>
        </is>
      </c>
      <c r="L114" t="inlineStr"/>
    </row>
    <row r="115">
      <c r="A115" t="inlineStr">
        <is>
          <t>5.6</t>
        </is>
      </c>
      <c r="B115" t="inlineStr">
        <is>
          <t>Финишное покрытие: медицинский ПВХ / плитка</t>
        </is>
      </c>
      <c r="C115" t="inlineStr">
        <is>
          <t>м²</t>
        </is>
      </c>
      <c r="D115" s="6" t="n">
        <v>724</v>
      </c>
      <c r="E115" s="7" t="n">
        <v>51.73</v>
      </c>
      <c r="F115" s="7">
        <f>D115*E115</f>
        <v/>
      </c>
      <c r="G115" s="7" t="n">
        <v>45.49</v>
      </c>
      <c r="H115" s="7" t="n">
        <v>60.12</v>
      </c>
      <c r="I115" s="7" t="n">
        <v>32936.51</v>
      </c>
      <c r="J115" s="7" t="n">
        <v>43530.55</v>
      </c>
      <c r="K115" t="inlineStr">
        <is>
          <t>рыночная цена</t>
        </is>
      </c>
      <c r="L115" t="inlineStr"/>
    </row>
    <row r="116">
      <c r="A116" t="inlineStr">
        <is>
          <t>5.7</t>
        </is>
      </c>
      <c r="B116" t="inlineStr">
        <is>
          <t>Гидроизоляция / облицовка мокрых стен</t>
        </is>
      </c>
      <c r="C116" t="inlineStr">
        <is>
          <t>м²</t>
        </is>
      </c>
      <c r="D116" s="6" t="n">
        <v>621.5</v>
      </c>
      <c r="E116" s="7" t="n">
        <v>53.69</v>
      </c>
      <c r="F116" s="7">
        <f>D116*E116</f>
        <v/>
      </c>
      <c r="G116" s="7" t="n">
        <v>46.72</v>
      </c>
      <c r="H116" s="7" t="n">
        <v>53.69</v>
      </c>
      <c r="I116" s="7" t="n">
        <v>29041.59</v>
      </c>
      <c r="J116" s="7" t="n">
        <v>33367.73</v>
      </c>
      <c r="K116" t="inlineStr">
        <is>
          <t>рыночная цена</t>
        </is>
      </c>
      <c r="L116" t="inlineStr"/>
    </row>
    <row r="117">
      <c r="A117" t="inlineStr">
        <is>
          <t>5.8</t>
        </is>
      </c>
      <c r="B117" t="inlineStr">
        <is>
          <t>Раковины / мойки</t>
        </is>
      </c>
      <c r="C117" t="inlineStr">
        <is>
          <t>шт.</t>
        </is>
      </c>
      <c r="D117" s="6" t="n">
        <v>40</v>
      </c>
      <c r="E117" s="7" t="n">
        <v>702.3099999999999</v>
      </c>
      <c r="F117" s="7">
        <f>D117*E117</f>
        <v/>
      </c>
      <c r="G117" s="7" t="n">
        <v>419.2</v>
      </c>
      <c r="H117" s="7" t="n">
        <v>871.47</v>
      </c>
      <c r="I117" s="7" t="n">
        <v>16666.77</v>
      </c>
      <c r="J117" s="7" t="n">
        <v>34648.7</v>
      </c>
      <c r="K117" t="inlineStr">
        <is>
          <t>рыночная цена</t>
        </is>
      </c>
      <c r="L117" t="inlineStr"/>
    </row>
    <row r="118">
      <c r="A118" t="inlineStr">
        <is>
          <t>5.9</t>
        </is>
      </c>
      <c r="B118" t="inlineStr">
        <is>
          <t>Дверные блоки</t>
        </is>
      </c>
      <c r="C118" t="inlineStr">
        <is>
          <t>шт.</t>
        </is>
      </c>
      <c r="D118" s="6" t="n">
        <v>51</v>
      </c>
      <c r="E118" s="7" t="n">
        <v>543.8099999999999</v>
      </c>
      <c r="F118" s="7">
        <f>D118*E118</f>
        <v/>
      </c>
      <c r="G118" s="7" t="n">
        <v>491.98</v>
      </c>
      <c r="H118" s="7" t="n">
        <v>628.42</v>
      </c>
      <c r="I118" s="7" t="n">
        <v>24980.94</v>
      </c>
      <c r="J118" s="7" t="n">
        <v>31908.75</v>
      </c>
      <c r="K118" t="inlineStr">
        <is>
          <t>рыночная цена</t>
        </is>
      </c>
      <c r="L118" t="inlineStr"/>
    </row>
    <row r="119">
      <c r="A119" t="inlineStr">
        <is>
          <t>5.10</t>
        </is>
      </c>
      <c r="B119" t="inlineStr">
        <is>
          <t>Спринклеры</t>
        </is>
      </c>
      <c r="C119" t="inlineStr">
        <is>
          <t>шт.</t>
        </is>
      </c>
      <c r="D119" s="6" t="n">
        <v>72</v>
      </c>
      <c r="E119" s="7" t="n">
        <v>324.6</v>
      </c>
      <c r="F119" s="7">
        <f>D119*E119</f>
        <v/>
      </c>
      <c r="G119" s="7" t="n">
        <v>324.27</v>
      </c>
      <c r="H119" s="7" t="n">
        <v>324.91</v>
      </c>
      <c r="I119" s="7" t="n">
        <v>23455.36</v>
      </c>
      <c r="J119" s="7" t="n">
        <v>23501.87</v>
      </c>
      <c r="K119" t="inlineStr">
        <is>
          <t>рыночная цена</t>
        </is>
      </c>
      <c r="L119" t="inlineStr"/>
    </row>
    <row r="120">
      <c r="A120" t="inlineStr">
        <is>
          <t>5.11</t>
        </is>
      </c>
      <c r="B120" t="inlineStr">
        <is>
          <t>Розетки силовые</t>
        </is>
      </c>
      <c r="C120" t="inlineStr">
        <is>
          <t>шт.</t>
        </is>
      </c>
      <c r="D120" s="6" t="n">
        <v>265</v>
      </c>
      <c r="E120" s="7" t="n">
        <v>85.14</v>
      </c>
      <c r="F120" s="7">
        <f>D120*E120</f>
        <v/>
      </c>
      <c r="G120" s="7" t="n">
        <v>66.29000000000001</v>
      </c>
      <c r="H120" s="7" t="n">
        <v>97.20999999999999</v>
      </c>
      <c r="I120" s="7" t="n">
        <v>17593.12</v>
      </c>
      <c r="J120" s="7" t="n">
        <v>25798.24</v>
      </c>
      <c r="K120" t="inlineStr">
        <is>
          <t>рыночная цена</t>
        </is>
      </c>
      <c r="L120" t="inlineStr"/>
    </row>
    <row r="121">
      <c r="A121" t="inlineStr">
        <is>
          <t>5.12</t>
        </is>
      </c>
      <c r="B121" t="inlineStr">
        <is>
          <t>Медгазы: вакуумная станция</t>
        </is>
      </c>
      <c r="C121" t="inlineStr">
        <is>
          <t>компл.</t>
        </is>
      </c>
      <c r="D121" s="6" t="n">
        <v>1</v>
      </c>
      <c r="E121" s="7" t="n">
        <v>22289.05</v>
      </c>
      <c r="F121" s="7">
        <f>D121*E121</f>
        <v/>
      </c>
      <c r="G121" s="7" t="n">
        <v>21011.8</v>
      </c>
      <c r="H121" s="7" t="n">
        <v>23566.32</v>
      </c>
      <c r="I121" s="7" t="n">
        <v>21011.8</v>
      </c>
      <c r="J121" s="7" t="n">
        <v>23566.32</v>
      </c>
      <c r="K121" t="inlineStr">
        <is>
          <t>рыночная цена</t>
        </is>
      </c>
      <c r="L121" t="inlineStr"/>
    </row>
    <row r="122">
      <c r="A122" t="inlineStr">
        <is>
          <t>5.13</t>
        </is>
      </c>
      <c r="B122" t="inlineStr">
        <is>
          <t>Стяжка / основание пола</t>
        </is>
      </c>
      <c r="C122" t="inlineStr">
        <is>
          <t>м²</t>
        </is>
      </c>
      <c r="D122" s="6" t="n">
        <v>724</v>
      </c>
      <c r="E122" s="7" t="n">
        <v>27.01</v>
      </c>
      <c r="F122" s="7">
        <f>D122*E122</f>
        <v/>
      </c>
      <c r="G122" s="7" t="n">
        <v>24.31</v>
      </c>
      <c r="H122" s="7" t="n">
        <v>29.44</v>
      </c>
      <c r="I122" s="7" t="n">
        <v>17600.89</v>
      </c>
      <c r="J122" s="7" t="n">
        <v>21312.22</v>
      </c>
      <c r="K122" t="inlineStr">
        <is>
          <t>рыночная цена</t>
        </is>
      </c>
      <c r="L122" t="inlineStr"/>
    </row>
    <row r="123">
      <c r="A123" t="inlineStr">
        <is>
          <t>5.14</t>
        </is>
      </c>
      <c r="B123" t="inlineStr">
        <is>
          <t>Светильники</t>
        </is>
      </c>
      <c r="C123" t="inlineStr">
        <is>
          <t>шт.</t>
        </is>
      </c>
      <c r="D123" s="6" t="n">
        <v>156</v>
      </c>
      <c r="E123" s="7" t="n">
        <v>107.33</v>
      </c>
      <c r="F123" s="7">
        <f>D123*E123</f>
        <v/>
      </c>
      <c r="G123" s="7" t="n">
        <v>97.47</v>
      </c>
      <c r="H123" s="7" t="n">
        <v>136.19</v>
      </c>
      <c r="I123" s="7" t="n">
        <v>15221.07</v>
      </c>
      <c r="J123" s="7" t="n">
        <v>21267.47</v>
      </c>
      <c r="K123" t="inlineStr">
        <is>
          <t>рыночная цена</t>
        </is>
      </c>
      <c r="L123" t="inlineStr"/>
    </row>
    <row r="124">
      <c r="A124" t="inlineStr">
        <is>
          <t>5.15</t>
        </is>
      </c>
      <c r="B124" t="inlineStr">
        <is>
          <t>Души / ванны</t>
        </is>
      </c>
      <c r="C124" t="inlineStr">
        <is>
          <t>шт.</t>
        </is>
      </c>
      <c r="D124" s="6" t="n">
        <v>25</v>
      </c>
      <c r="E124" s="7" t="n">
        <v>634.36</v>
      </c>
      <c r="F124" s="7">
        <f>D124*E124</f>
        <v/>
      </c>
      <c r="G124" s="7" t="n">
        <v>560.46</v>
      </c>
      <c r="H124" s="7" t="n">
        <v>655.6799999999999</v>
      </c>
      <c r="I124" s="7" t="n">
        <v>13960.59</v>
      </c>
      <c r="J124" s="7" t="n">
        <v>16332.55</v>
      </c>
      <c r="K124" t="inlineStr">
        <is>
          <t>рыночная цена</t>
        </is>
      </c>
      <c r="L124" t="inlineStr"/>
    </row>
    <row r="125">
      <c r="A125" t="inlineStr">
        <is>
          <t>5.16</t>
        </is>
      </c>
      <c r="B125" t="inlineStr">
        <is>
          <t>Унитазы</t>
        </is>
      </c>
      <c r="C125" t="inlineStr">
        <is>
          <t>шт.</t>
        </is>
      </c>
      <c r="D125" s="6" t="n">
        <v>25</v>
      </c>
      <c r="E125" s="7" t="n">
        <v>628.88</v>
      </c>
      <c r="F125" s="7">
        <f>D125*E125</f>
        <v/>
      </c>
      <c r="G125" s="7" t="n">
        <v>428.21</v>
      </c>
      <c r="H125" s="7" t="n">
        <v>733.28</v>
      </c>
      <c r="I125" s="7" t="n">
        <v>10666.45</v>
      </c>
      <c r="J125" s="7" t="n">
        <v>18265.52</v>
      </c>
      <c r="K125" t="inlineStr">
        <is>
          <t>рыночная цена</t>
        </is>
      </c>
      <c r="L125" t="inlineStr"/>
    </row>
    <row r="126">
      <c r="A126" t="inlineStr">
        <is>
          <t>5.17</t>
        </is>
      </c>
      <c r="B126" t="inlineStr">
        <is>
          <t>Приточные устройства</t>
        </is>
      </c>
      <c r="C126" t="inlineStr">
        <is>
          <t>шт.</t>
        </is>
      </c>
      <c r="D126" s="6" t="n">
        <v>55</v>
      </c>
      <c r="E126" s="7" t="n">
        <v>156.96</v>
      </c>
      <c r="F126" s="7">
        <f>D126*E126</f>
        <v/>
      </c>
      <c r="G126" s="7" t="n">
        <v>115.44</v>
      </c>
      <c r="H126" s="7" t="n">
        <v>178.1</v>
      </c>
      <c r="I126" s="7" t="n">
        <v>6304.3</v>
      </c>
      <c r="J126" s="7" t="n">
        <v>9726.07</v>
      </c>
      <c r="K126" t="inlineStr">
        <is>
          <t>рыночная цена</t>
        </is>
      </c>
      <c r="L126" t="inlineStr"/>
    </row>
    <row r="127">
      <c r="A127" t="inlineStr">
        <is>
          <t>5.18</t>
        </is>
      </c>
      <c r="B127" t="inlineStr">
        <is>
          <t>Плинтус / примыкание</t>
        </is>
      </c>
      <c r="C127" t="inlineStr">
        <is>
          <t>пог. м</t>
        </is>
      </c>
      <c r="D127" s="6" t="n">
        <v>471.7</v>
      </c>
      <c r="E127" s="7" t="n">
        <v>14.5</v>
      </c>
      <c r="F127" s="7">
        <f>D127*E127</f>
        <v/>
      </c>
      <c r="G127" s="7" t="n">
        <v>10.98</v>
      </c>
      <c r="H127" s="7" t="n">
        <v>19.99</v>
      </c>
      <c r="I127" s="7" t="n">
        <v>5179.58</v>
      </c>
      <c r="J127" s="7" t="n">
        <v>9429.18</v>
      </c>
      <c r="K127" t="inlineStr">
        <is>
          <t>рыночная цена</t>
        </is>
      </c>
      <c r="L127" t="inlineStr"/>
    </row>
    <row r="128">
      <c r="A128" t="inlineStr">
        <is>
          <t>5.19</t>
        </is>
      </c>
      <c r="B128" t="inlineStr">
        <is>
          <t>Трапы</t>
        </is>
      </c>
      <c r="C128" t="inlineStr">
        <is>
          <t>шт.</t>
        </is>
      </c>
      <c r="D128" s="6" t="n">
        <v>26</v>
      </c>
      <c r="E128" s="7" t="n">
        <v>253.15</v>
      </c>
      <c r="F128" s="7">
        <f>D128*E128</f>
        <v/>
      </c>
      <c r="G128" s="7" t="n">
        <v>234.74</v>
      </c>
      <c r="H128" s="7" t="n">
        <v>609.87</v>
      </c>
      <c r="I128" s="7" t="n">
        <v>6184.57</v>
      </c>
      <c r="J128" s="7" t="n">
        <v>16067.74</v>
      </c>
      <c r="K128" t="inlineStr">
        <is>
          <t>модель, уточняется</t>
        </is>
      </c>
      <c r="L128" t="inlineStr"/>
    </row>
    <row r="129">
      <c r="A129" t="inlineStr">
        <is>
          <t>5.20</t>
        </is>
      </c>
      <c r="B129" t="inlineStr">
        <is>
          <t>Вытяжные устройства</t>
        </is>
      </c>
      <c r="C129" t="inlineStr">
        <is>
          <t>шт.</t>
        </is>
      </c>
      <c r="D129" s="6" t="n">
        <v>40</v>
      </c>
      <c r="E129" s="7" t="n">
        <v>156.96</v>
      </c>
      <c r="F129" s="7">
        <f>D129*E129</f>
        <v/>
      </c>
      <c r="G129" s="7" t="n">
        <v>115.44</v>
      </c>
      <c r="H129" s="7" t="n">
        <v>178.1</v>
      </c>
      <c r="I129" s="7" t="n">
        <v>4589.97</v>
      </c>
      <c r="J129" s="7" t="n">
        <v>7081.26</v>
      </c>
      <c r="K129" t="inlineStr">
        <is>
          <t>рыночная цена</t>
        </is>
      </c>
      <c r="L129" t="inlineStr"/>
    </row>
    <row r="130">
      <c r="A130" t="inlineStr">
        <is>
          <t>5.21</t>
        </is>
      </c>
      <c r="B130" t="inlineStr">
        <is>
          <t>Медгазы: сигнализация и испытания</t>
        </is>
      </c>
      <c r="C130" t="inlineStr">
        <is>
          <t>компл.</t>
        </is>
      </c>
      <c r="D130" s="6" t="n">
        <v>1</v>
      </c>
      <c r="E130" s="7" t="n">
        <v>4099.38</v>
      </c>
      <c r="F130" s="7">
        <f>D130*E130</f>
        <v/>
      </c>
      <c r="G130" s="7" t="n">
        <v>3510.5</v>
      </c>
      <c r="H130" s="7" t="n">
        <v>4687.58</v>
      </c>
      <c r="I130" s="7" t="n">
        <v>3510.5</v>
      </c>
      <c r="J130" s="7" t="n">
        <v>4687.58</v>
      </c>
      <c r="K130" t="inlineStr">
        <is>
          <t>рыночная цена</t>
        </is>
      </c>
      <c r="L130" t="inlineStr"/>
    </row>
    <row r="131">
      <c r="A131" t="inlineStr">
        <is>
          <t>5.22</t>
        </is>
      </c>
      <c r="B131" t="inlineStr">
        <is>
          <t>Радиационная защита: дверь</t>
        </is>
      </c>
      <c r="C131" t="inlineStr">
        <is>
          <t>шт.</t>
        </is>
      </c>
      <c r="D131" s="6" t="n">
        <v>1</v>
      </c>
      <c r="E131" s="7" t="n">
        <v>4076.11</v>
      </c>
      <c r="F131" s="7">
        <f>D131*E131</f>
        <v/>
      </c>
      <c r="G131" s="7" t="n">
        <v>3060.59</v>
      </c>
      <c r="H131" s="7" t="n">
        <v>5127.81</v>
      </c>
      <c r="I131" s="7" t="n">
        <v>3060.59</v>
      </c>
      <c r="J131" s="7" t="n">
        <v>5127.81</v>
      </c>
      <c r="K131" t="inlineStr">
        <is>
          <t>рыночная цена</t>
        </is>
      </c>
      <c r="L131" t="inlineStr"/>
    </row>
    <row r="132">
      <c r="A132" t="inlineStr">
        <is>
          <t>5.23</t>
        </is>
      </c>
      <c r="B132" t="inlineStr">
        <is>
          <t>Точки СКС / Wi-Fi / TV</t>
        </is>
      </c>
      <c r="C132" t="inlineStr">
        <is>
          <t>шт.</t>
        </is>
      </c>
      <c r="D132" s="6" t="n">
        <v>71</v>
      </c>
      <c r="E132" s="7" t="n">
        <v>53.71</v>
      </c>
      <c r="F132" s="7">
        <f>D132*E132</f>
        <v/>
      </c>
      <c r="G132" s="7" t="n">
        <v>52.26</v>
      </c>
      <c r="H132" s="7" t="n">
        <v>60.29</v>
      </c>
      <c r="I132" s="7" t="n">
        <v>3705.16</v>
      </c>
      <c r="J132" s="7" t="n">
        <v>4274.58</v>
      </c>
      <c r="K132" t="inlineStr">
        <is>
          <t>рыночная цена</t>
        </is>
      </c>
      <c r="L132" t="inlineStr"/>
    </row>
    <row r="133">
      <c r="A133" t="inlineStr">
        <is>
          <t>5.24</t>
        </is>
      </c>
      <c r="B133" t="inlineStr">
        <is>
          <t>Радиационная защита: свинцовые листы</t>
        </is>
      </c>
      <c r="C133" t="inlineStr">
        <is>
          <t>м²</t>
        </is>
      </c>
      <c r="D133" s="6" t="n">
        <v>58.1</v>
      </c>
      <c r="E133" s="7" t="n">
        <v>64.7</v>
      </c>
      <c r="F133" s="7">
        <f>D133*E133</f>
        <v/>
      </c>
      <c r="G133" s="7" t="n">
        <v>54.17</v>
      </c>
      <c r="H133" s="7" t="n">
        <v>75.52</v>
      </c>
      <c r="I133" s="7" t="n">
        <v>3148.56</v>
      </c>
      <c r="J133" s="7" t="n">
        <v>4389.05</v>
      </c>
      <c r="K133" t="inlineStr">
        <is>
          <t>рыночная цена</t>
        </is>
      </c>
      <c r="L133" t="inlineStr"/>
    </row>
    <row r="134">
      <c r="A134" t="inlineStr">
        <is>
          <t>5.25</t>
        </is>
      </c>
      <c r="B134" t="inlineStr">
        <is>
          <t>Медгазы: трубопровод медный</t>
        </is>
      </c>
      <c r="C134" t="inlineStr">
        <is>
          <t>пог. м</t>
        </is>
      </c>
      <c r="D134" s="6" t="n">
        <v>135</v>
      </c>
      <c r="E134" s="7" t="n">
        <v>26.71</v>
      </c>
      <c r="F134" s="7">
        <f>D134*E134</f>
        <v/>
      </c>
      <c r="G134" s="7" t="n">
        <v>23.49</v>
      </c>
      <c r="H134" s="7" t="n">
        <v>56.98</v>
      </c>
      <c r="I134" s="7" t="n">
        <v>3170.71</v>
      </c>
      <c r="J134" s="7" t="n">
        <v>7691.86</v>
      </c>
      <c r="K134" t="inlineStr">
        <is>
          <t>рыночная цена</t>
        </is>
      </c>
      <c r="L134" t="inlineStr"/>
    </row>
    <row r="135">
      <c r="A135" t="inlineStr">
        <is>
          <t>5.26</t>
        </is>
      </c>
      <c r="B135" t="inlineStr">
        <is>
          <t>Пожарные извещатели</t>
        </is>
      </c>
      <c r="C135" t="inlineStr">
        <is>
          <t>шт.</t>
        </is>
      </c>
      <c r="D135" s="6" t="n">
        <v>27</v>
      </c>
      <c r="E135" s="7" t="n">
        <v>115.69</v>
      </c>
      <c r="F135" s="7">
        <f>D135*E135</f>
        <v/>
      </c>
      <c r="G135" s="7" t="n">
        <v>61.06</v>
      </c>
      <c r="H135" s="7" t="n">
        <v>163.75</v>
      </c>
      <c r="I135" s="7" t="n">
        <v>1667.12</v>
      </c>
      <c r="J135" s="7" t="n">
        <v>4471.01</v>
      </c>
      <c r="K135" t="inlineStr">
        <is>
          <t>рыночная цена</t>
        </is>
      </c>
      <c r="L135" t="inlineStr"/>
    </row>
    <row r="136">
      <c r="A136" t="inlineStr">
        <is>
          <t>5.27</t>
        </is>
      </c>
      <c r="B136" t="inlineStr">
        <is>
          <t>Гидроизоляция пола</t>
        </is>
      </c>
      <c r="C136" t="inlineStr">
        <is>
          <t>м²</t>
        </is>
      </c>
      <c r="D136" s="6" t="n">
        <v>108.6</v>
      </c>
      <c r="E136" s="7" t="n">
        <v>26.58</v>
      </c>
      <c r="F136" s="7">
        <f>D136*E136</f>
        <v/>
      </c>
      <c r="G136" s="7" t="n">
        <v>15.95</v>
      </c>
      <c r="H136" s="7" t="n">
        <v>39.87</v>
      </c>
      <c r="I136" s="7" t="n">
        <v>1732.12</v>
      </c>
      <c r="J136" s="7" t="n">
        <v>4330.31</v>
      </c>
      <c r="K136" t="inlineStr">
        <is>
          <t>модель, уточняется</t>
        </is>
      </c>
      <c r="L136" t="inlineStr"/>
    </row>
    <row r="137">
      <c r="A137" t="inlineStr">
        <is>
          <t>5.28</t>
        </is>
      </c>
      <c r="B137" t="inlineStr">
        <is>
          <t>Медгазы: блок зональных клапанов</t>
        </is>
      </c>
      <c r="C137" t="inlineStr">
        <is>
          <t>шт.</t>
        </is>
      </c>
      <c r="D137" s="6" t="n">
        <v>2</v>
      </c>
      <c r="E137" s="7" t="n">
        <v>1181.33</v>
      </c>
      <c r="F137" s="7">
        <f>D137*E137</f>
        <v/>
      </c>
      <c r="G137" s="7" t="n">
        <v>1014.94</v>
      </c>
      <c r="H137" s="7" t="n">
        <v>1332.68</v>
      </c>
      <c r="I137" s="7" t="n">
        <v>2029.89</v>
      </c>
      <c r="J137" s="7" t="n">
        <v>2665.37</v>
      </c>
      <c r="K137" t="inlineStr">
        <is>
          <t>рыночная цена</t>
        </is>
      </c>
      <c r="L137" t="inlineStr"/>
    </row>
    <row r="138">
      <c r="A138" t="inlineStr">
        <is>
          <t>5.29</t>
        </is>
      </c>
      <c r="B138" t="inlineStr">
        <is>
          <t>Медгазы: розетка O2 / вакуум</t>
        </is>
      </c>
      <c r="C138" t="inlineStr">
        <is>
          <t>шт.</t>
        </is>
      </c>
      <c r="D138" s="6" t="n">
        <v>18</v>
      </c>
      <c r="E138" s="7" t="n">
        <v>99.23999999999999</v>
      </c>
      <c r="F138" s="7">
        <f>D138*E138</f>
        <v/>
      </c>
      <c r="G138" s="7" t="n">
        <v>85.45999999999999</v>
      </c>
      <c r="H138" s="7" t="n">
        <v>107.58</v>
      </c>
      <c r="I138" s="7" t="n">
        <v>1538.29</v>
      </c>
      <c r="J138" s="7" t="n">
        <v>1936.37</v>
      </c>
      <c r="K138" t="inlineStr">
        <is>
          <t>рыночная цена</t>
        </is>
      </c>
      <c r="L138" t="inlineStr"/>
    </row>
    <row r="139">
      <c r="A139" s="3" t="inlineStr">
        <is>
          <t>6</t>
        </is>
      </c>
      <c r="B139" s="3" t="inlineStr">
        <is>
          <t>Фитнес</t>
        </is>
      </c>
      <c r="C139" s="3" t="n"/>
      <c r="D139" s="4" t="n"/>
      <c r="E139" s="5" t="n"/>
      <c r="F139" s="5">
        <f>SUM(F140:F160)</f>
        <v/>
      </c>
      <c r="G139" s="5" t="n"/>
      <c r="H139" s="5" t="n"/>
      <c r="I139" s="5">
        <f>SUM(I140:I160)</f>
        <v/>
      </c>
      <c r="J139" s="5">
        <f>SUM(J140:J160)</f>
        <v/>
      </c>
      <c r="K139" s="3" t="n"/>
      <c r="L139" s="3" t="n"/>
    </row>
    <row r="140">
      <c r="A140" t="inlineStr">
        <is>
          <t>6.1</t>
        </is>
      </c>
      <c r="B140" t="inlineStr">
        <is>
          <t>Расчетный воздухообмен</t>
        </is>
      </c>
      <c r="C140" t="inlineStr">
        <is>
          <t>м³/ч</t>
        </is>
      </c>
      <c r="D140" s="6" t="n">
        <v>3553.9</v>
      </c>
      <c r="E140" s="7" t="n">
        <v>12.66</v>
      </c>
      <c r="F140" s="7">
        <f>D140*E140</f>
        <v/>
      </c>
      <c r="G140" s="7" t="n">
        <v>6.2</v>
      </c>
      <c r="H140" s="7" t="n">
        <v>21.39</v>
      </c>
      <c r="I140" s="7" t="n">
        <v>22042.24</v>
      </c>
      <c r="J140" s="7" t="n">
        <v>76023.23</v>
      </c>
      <c r="K140" t="inlineStr">
        <is>
          <t>модель, уточняется</t>
        </is>
      </c>
      <c r="L140" t="inlineStr"/>
    </row>
    <row r="141">
      <c r="A141" t="inlineStr">
        <is>
          <t>6.2</t>
        </is>
      </c>
      <c r="B141" t="inlineStr">
        <is>
          <t>Расчетная тепловая / холодовая нагрузка</t>
        </is>
      </c>
      <c r="C141" t="inlineStr">
        <is>
          <t>кВт</t>
        </is>
      </c>
      <c r="D141" s="6" t="n">
        <v>29.6</v>
      </c>
      <c r="E141" s="7" t="n">
        <v>569.59</v>
      </c>
      <c r="F141" s="7">
        <f>D141*E141</f>
        <v/>
      </c>
      <c r="G141" s="7" t="n">
        <v>279.13</v>
      </c>
      <c r="H141" s="7" t="n">
        <v>962.5599999999999</v>
      </c>
      <c r="I141" s="7" t="n">
        <v>8266.610000000001</v>
      </c>
      <c r="J141" s="7" t="n">
        <v>28507.28</v>
      </c>
      <c r="K141" t="inlineStr">
        <is>
          <t>модель, уточняется</t>
        </is>
      </c>
      <c r="L141" t="inlineStr"/>
    </row>
    <row r="142">
      <c r="A142" t="inlineStr">
        <is>
          <t>6.3</t>
        </is>
      </c>
      <c r="B142" t="inlineStr">
        <is>
          <t>Финишное покрытие: спортивное покрытие</t>
        </is>
      </c>
      <c r="C142" t="inlineStr">
        <is>
          <t>м²</t>
        </is>
      </c>
      <c r="D142" s="6" t="n">
        <v>246.8</v>
      </c>
      <c r="E142" s="7" t="n">
        <v>63.11</v>
      </c>
      <c r="F142" s="7">
        <f>D142*E142</f>
        <v/>
      </c>
      <c r="G142" s="7" t="n">
        <v>53.93</v>
      </c>
      <c r="H142" s="7" t="n">
        <v>531.91</v>
      </c>
      <c r="I142" s="7" t="n">
        <v>13308.73</v>
      </c>
      <c r="J142" s="7" t="n">
        <v>131276.44</v>
      </c>
      <c r="K142" t="inlineStr">
        <is>
          <t>рыночная цена</t>
        </is>
      </c>
      <c r="L142" t="inlineStr"/>
    </row>
    <row r="143">
      <c r="A143" t="inlineStr">
        <is>
          <t>6.4</t>
        </is>
      </c>
      <c r="B143" t="inlineStr">
        <is>
          <t>Отделка стен: краска / акустические панели</t>
        </is>
      </c>
      <c r="C143" t="inlineStr">
        <is>
          <t>м²</t>
        </is>
      </c>
      <c r="D143" s="6" t="n">
        <v>332.7</v>
      </c>
      <c r="E143" s="7" t="n">
        <v>33.17</v>
      </c>
      <c r="F143" s="7">
        <f>D143*E143</f>
        <v/>
      </c>
      <c r="G143" s="7" t="n">
        <v>29.89</v>
      </c>
      <c r="H143" s="7" t="n">
        <v>37.66</v>
      </c>
      <c r="I143" s="7" t="n">
        <v>9944.6</v>
      </c>
      <c r="J143" s="7" t="n">
        <v>12528.43</v>
      </c>
      <c r="K143" t="inlineStr">
        <is>
          <t>рыночная цена</t>
        </is>
      </c>
      <c r="L143" t="inlineStr"/>
    </row>
    <row r="144">
      <c r="A144" t="inlineStr">
        <is>
          <t>6.5</t>
        </is>
      </c>
      <c r="B144" t="inlineStr">
        <is>
          <t>Потолок: акустический / открытый</t>
        </is>
      </c>
      <c r="C144" t="inlineStr">
        <is>
          <t>м²</t>
        </is>
      </c>
      <c r="D144" s="6" t="n">
        <v>209.8</v>
      </c>
      <c r="E144" s="7" t="n">
        <v>45.63</v>
      </c>
      <c r="F144" s="7">
        <f>D144*E144</f>
        <v/>
      </c>
      <c r="G144" s="7" t="n">
        <v>42.82</v>
      </c>
      <c r="H144" s="7" t="n">
        <v>50.03</v>
      </c>
      <c r="I144" s="7" t="n">
        <v>8981.969999999999</v>
      </c>
      <c r="J144" s="7" t="n">
        <v>10494.25</v>
      </c>
      <c r="K144" t="inlineStr">
        <is>
          <t>рыночная цена</t>
        </is>
      </c>
      <c r="L144" t="inlineStr"/>
    </row>
    <row r="145">
      <c r="A145" t="inlineStr">
        <is>
          <t>6.6</t>
        </is>
      </c>
      <c r="B145" t="inlineStr">
        <is>
          <t>Перегородки — площадь проекции</t>
        </is>
      </c>
      <c r="C145" t="inlineStr">
        <is>
          <t>м²</t>
        </is>
      </c>
      <c r="D145" s="6" t="n">
        <v>88.8</v>
      </c>
      <c r="E145" s="7" t="n">
        <v>85.34999999999999</v>
      </c>
      <c r="F145" s="7">
        <f>D145*E145</f>
        <v/>
      </c>
      <c r="G145" s="7" t="n">
        <v>42.33</v>
      </c>
      <c r="H145" s="7" t="n">
        <v>129.79</v>
      </c>
      <c r="I145" s="7" t="n">
        <v>3760.72</v>
      </c>
      <c r="J145" s="7" t="n">
        <v>11531.95</v>
      </c>
      <c r="K145" t="inlineStr">
        <is>
          <t>рыночная цена</t>
        </is>
      </c>
      <c r="L145" t="inlineStr"/>
    </row>
    <row r="146">
      <c r="A146" t="inlineStr">
        <is>
          <t>6.7</t>
        </is>
      </c>
      <c r="B146" t="inlineStr">
        <is>
          <t>Спринклеры</t>
        </is>
      </c>
      <c r="C146" t="inlineStr">
        <is>
          <t>шт.</t>
        </is>
      </c>
      <c r="D146" s="6" t="n">
        <v>22</v>
      </c>
      <c r="E146" s="7" t="n">
        <v>324.6</v>
      </c>
      <c r="F146" s="7">
        <f>D146*E146</f>
        <v/>
      </c>
      <c r="G146" s="7" t="n">
        <v>324.27</v>
      </c>
      <c r="H146" s="7" t="n">
        <v>324.91</v>
      </c>
      <c r="I146" s="7" t="n">
        <v>7232.58</v>
      </c>
      <c r="J146" s="7" t="n">
        <v>7246.92</v>
      </c>
      <c r="K146" t="inlineStr">
        <is>
          <t>рыночная цена</t>
        </is>
      </c>
      <c r="L146" t="inlineStr"/>
    </row>
    <row r="147">
      <c r="A147" t="inlineStr">
        <is>
          <t>6.8</t>
        </is>
      </c>
      <c r="B147" t="inlineStr">
        <is>
          <t>Стяжка / основание пола</t>
        </is>
      </c>
      <c r="C147" t="inlineStr">
        <is>
          <t>м²</t>
        </is>
      </c>
      <c r="D147" s="6" t="n">
        <v>246.8</v>
      </c>
      <c r="E147" s="7" t="n">
        <v>27.01</v>
      </c>
      <c r="F147" s="7">
        <f>D147*E147</f>
        <v/>
      </c>
      <c r="G147" s="7" t="n">
        <v>24.31</v>
      </c>
      <c r="H147" s="7" t="n">
        <v>29.44</v>
      </c>
      <c r="I147" s="7" t="n">
        <v>5999.61</v>
      </c>
      <c r="J147" s="7" t="n">
        <v>7264.69</v>
      </c>
      <c r="K147" t="inlineStr">
        <is>
          <t>рыночная цена</t>
        </is>
      </c>
      <c r="L147" t="inlineStr"/>
    </row>
    <row r="148">
      <c r="A148" t="inlineStr">
        <is>
          <t>6.9</t>
        </is>
      </c>
      <c r="B148" t="inlineStr">
        <is>
          <t>Светильники</t>
        </is>
      </c>
      <c r="C148" t="inlineStr">
        <is>
          <t>шт.</t>
        </is>
      </c>
      <c r="D148" s="6" t="n">
        <v>46</v>
      </c>
      <c r="E148" s="7" t="n">
        <v>107.33</v>
      </c>
      <c r="F148" s="7">
        <f>D148*E148</f>
        <v/>
      </c>
      <c r="G148" s="7" t="n">
        <v>97.47</v>
      </c>
      <c r="H148" s="7" t="n">
        <v>136.19</v>
      </c>
      <c r="I148" s="7" t="n">
        <v>4442.48</v>
      </c>
      <c r="J148" s="7" t="n">
        <v>6207.21</v>
      </c>
      <c r="K148" t="inlineStr">
        <is>
          <t>рыночная цена</t>
        </is>
      </c>
      <c r="L148" t="inlineStr"/>
    </row>
    <row r="149">
      <c r="A149" t="inlineStr">
        <is>
          <t>6.10</t>
        </is>
      </c>
      <c r="B149" t="inlineStr">
        <is>
          <t>Дверные блоки</t>
        </is>
      </c>
      <c r="C149" t="inlineStr">
        <is>
          <t>шт.</t>
        </is>
      </c>
      <c r="D149" s="6" t="n">
        <v>6</v>
      </c>
      <c r="E149" s="7" t="n">
        <v>543.8099999999999</v>
      </c>
      <c r="F149" s="7">
        <f>D149*E149</f>
        <v/>
      </c>
      <c r="G149" s="7" t="n">
        <v>491.98</v>
      </c>
      <c r="H149" s="7" t="n">
        <v>628.42</v>
      </c>
      <c r="I149" s="7" t="n">
        <v>2862.56</v>
      </c>
      <c r="J149" s="7" t="n">
        <v>3656.42</v>
      </c>
      <c r="K149" t="inlineStr">
        <is>
          <t>рыночная цена</t>
        </is>
      </c>
      <c r="L149" t="inlineStr"/>
    </row>
    <row r="150">
      <c r="A150" t="inlineStr">
        <is>
          <t>6.11</t>
        </is>
      </c>
      <c r="B150" t="inlineStr">
        <is>
          <t>Приточные устройства</t>
        </is>
      </c>
      <c r="C150" t="inlineStr">
        <is>
          <t>шт.</t>
        </is>
      </c>
      <c r="D150" s="6" t="n">
        <v>17</v>
      </c>
      <c r="E150" s="7" t="n">
        <v>156.96</v>
      </c>
      <c r="F150" s="7">
        <f>D150*E150</f>
        <v/>
      </c>
      <c r="G150" s="7" t="n">
        <v>115.44</v>
      </c>
      <c r="H150" s="7" t="n">
        <v>178.1</v>
      </c>
      <c r="I150" s="7" t="n">
        <v>2015.14</v>
      </c>
      <c r="J150" s="7" t="n">
        <v>3108.89</v>
      </c>
      <c r="K150" t="inlineStr">
        <is>
          <t>рыночная цена</t>
        </is>
      </c>
      <c r="L150" t="inlineStr"/>
    </row>
    <row r="151">
      <c r="A151" t="inlineStr">
        <is>
          <t>6.12</t>
        </is>
      </c>
      <c r="B151" t="inlineStr">
        <is>
          <t>Розетки силовые</t>
        </is>
      </c>
      <c r="C151" t="inlineStr">
        <is>
          <t>шт.</t>
        </is>
      </c>
      <c r="D151" s="6" t="n">
        <v>31</v>
      </c>
      <c r="E151" s="7" t="n">
        <v>85.14</v>
      </c>
      <c r="F151" s="7">
        <f>D151*E151</f>
        <v/>
      </c>
      <c r="G151" s="7" t="n">
        <v>66.29000000000001</v>
      </c>
      <c r="H151" s="7" t="n">
        <v>97.20999999999999</v>
      </c>
      <c r="I151" s="7" t="n">
        <v>2057.23</v>
      </c>
      <c r="J151" s="7" t="n">
        <v>3016.69</v>
      </c>
      <c r="K151" t="inlineStr">
        <is>
          <t>рыночная цена</t>
        </is>
      </c>
      <c r="L151" t="inlineStr"/>
    </row>
    <row r="152">
      <c r="A152" t="inlineStr">
        <is>
          <t>6.13</t>
        </is>
      </c>
      <c r="B152" t="inlineStr">
        <is>
          <t>Вытяжные устройства</t>
        </is>
      </c>
      <c r="C152" t="inlineStr">
        <is>
          <t>шт.</t>
        </is>
      </c>
      <c r="D152" s="6" t="n">
        <v>15</v>
      </c>
      <c r="E152" s="7" t="n">
        <v>156.96</v>
      </c>
      <c r="F152" s="7">
        <f>D152*E152</f>
        <v/>
      </c>
      <c r="G152" s="7" t="n">
        <v>115.44</v>
      </c>
      <c r="H152" s="7" t="n">
        <v>178.1</v>
      </c>
      <c r="I152" s="7" t="n">
        <v>1679.28</v>
      </c>
      <c r="J152" s="7" t="n">
        <v>2590.74</v>
      </c>
      <c r="K152" t="inlineStr">
        <is>
          <t>рыночная цена</t>
        </is>
      </c>
      <c r="L152" t="inlineStr"/>
    </row>
    <row r="153">
      <c r="A153" t="inlineStr">
        <is>
          <t>6.14</t>
        </is>
      </c>
      <c r="B153" t="inlineStr">
        <is>
          <t>Гидроизоляция / облицовка мокрых стен</t>
        </is>
      </c>
      <c r="C153" t="inlineStr">
        <is>
          <t>м²</t>
        </is>
      </c>
      <c r="D153" s="6" t="n">
        <v>39.1</v>
      </c>
      <c r="E153" s="7" t="n">
        <v>53.69</v>
      </c>
      <c r="F153" s="7">
        <f>D153*E153</f>
        <v/>
      </c>
      <c r="G153" s="7" t="n">
        <v>46.72</v>
      </c>
      <c r="H153" s="7" t="n">
        <v>53.69</v>
      </c>
      <c r="I153" s="7" t="n">
        <v>1828.91</v>
      </c>
      <c r="J153" s="7" t="n">
        <v>2101.35</v>
      </c>
      <c r="K153" t="inlineStr">
        <is>
          <t>рыночная цена</t>
        </is>
      </c>
      <c r="L153" t="inlineStr"/>
    </row>
    <row r="154">
      <c r="A154" t="inlineStr">
        <is>
          <t>6.15</t>
        </is>
      </c>
      <c r="B154" t="inlineStr">
        <is>
          <t>Раковины / мойки</t>
        </is>
      </c>
      <c r="C154" t="inlineStr">
        <is>
          <t>шт.</t>
        </is>
      </c>
      <c r="D154" s="6" t="n">
        <v>3</v>
      </c>
      <c r="E154" s="7" t="n">
        <v>702.3099999999999</v>
      </c>
      <c r="F154" s="7">
        <f>D154*E154</f>
        <v/>
      </c>
      <c r="G154" s="7" t="n">
        <v>419.2</v>
      </c>
      <c r="H154" s="7" t="n">
        <v>871.47</v>
      </c>
      <c r="I154" s="7" t="n">
        <v>1219.54</v>
      </c>
      <c r="J154" s="7" t="n">
        <v>2535.31</v>
      </c>
      <c r="K154" t="inlineStr">
        <is>
          <t>рыночная цена</t>
        </is>
      </c>
      <c r="L154" t="inlineStr"/>
    </row>
    <row r="155">
      <c r="A155" t="inlineStr">
        <is>
          <t>6.16</t>
        </is>
      </c>
      <c r="B155" t="inlineStr">
        <is>
          <t>Души / ванны</t>
        </is>
      </c>
      <c r="C155" t="inlineStr">
        <is>
          <t>шт.</t>
        </is>
      </c>
      <c r="D155" s="6" t="n">
        <v>3</v>
      </c>
      <c r="E155" s="7" t="n">
        <v>634.36</v>
      </c>
      <c r="F155" s="7">
        <f>D155*E155</f>
        <v/>
      </c>
      <c r="G155" s="7" t="n">
        <v>560.46</v>
      </c>
      <c r="H155" s="7" t="n">
        <v>655.6799999999999</v>
      </c>
      <c r="I155" s="7" t="n">
        <v>1630.5</v>
      </c>
      <c r="J155" s="7" t="n">
        <v>1907.53</v>
      </c>
      <c r="K155" t="inlineStr">
        <is>
          <t>рыночная цена</t>
        </is>
      </c>
      <c r="L155" t="inlineStr"/>
    </row>
    <row r="156">
      <c r="A156" t="inlineStr">
        <is>
          <t>6.17</t>
        </is>
      </c>
      <c r="B156" t="inlineStr">
        <is>
          <t>Плинтус / примыкание</t>
        </is>
      </c>
      <c r="C156" t="inlineStr">
        <is>
          <t>пог. м</t>
        </is>
      </c>
      <c r="D156" s="6" t="n">
        <v>87</v>
      </c>
      <c r="E156" s="7" t="n">
        <v>14.5</v>
      </c>
      <c r="F156" s="7">
        <f>D156*E156</f>
        <v/>
      </c>
      <c r="G156" s="7" t="n">
        <v>10.98</v>
      </c>
      <c r="H156" s="7" t="n">
        <v>19.99</v>
      </c>
      <c r="I156" s="7" t="n">
        <v>955.11</v>
      </c>
      <c r="J156" s="7" t="n">
        <v>1738.73</v>
      </c>
      <c r="K156" t="inlineStr">
        <is>
          <t>рыночная цена</t>
        </is>
      </c>
      <c r="L156" t="inlineStr"/>
    </row>
    <row r="157">
      <c r="A157" t="inlineStr">
        <is>
          <t>6.18</t>
        </is>
      </c>
      <c r="B157" t="inlineStr">
        <is>
          <t>Трапы</t>
        </is>
      </c>
      <c r="C157" t="inlineStr">
        <is>
          <t>шт.</t>
        </is>
      </c>
      <c r="D157" s="6" t="n">
        <v>3</v>
      </c>
      <c r="E157" s="7" t="n">
        <v>253.15</v>
      </c>
      <c r="F157" s="7">
        <f>D157*E157</f>
        <v/>
      </c>
      <c r="G157" s="7" t="n">
        <v>253.15</v>
      </c>
      <c r="H157" s="7" t="n">
        <v>632.88</v>
      </c>
      <c r="I157" s="7" t="n">
        <v>736.48</v>
      </c>
      <c r="J157" s="7" t="n">
        <v>1841.2</v>
      </c>
      <c r="K157" t="inlineStr">
        <is>
          <t>модель, уточняется</t>
        </is>
      </c>
      <c r="L157" t="inlineStr"/>
    </row>
    <row r="158">
      <c r="A158" t="inlineStr">
        <is>
          <t>6.19</t>
        </is>
      </c>
      <c r="B158" t="inlineStr">
        <is>
          <t>Пожарные извещатели</t>
        </is>
      </c>
      <c r="C158" t="inlineStr">
        <is>
          <t>шт.</t>
        </is>
      </c>
      <c r="D158" s="6" t="n">
        <v>6</v>
      </c>
      <c r="E158" s="7" t="n">
        <v>115.69</v>
      </c>
      <c r="F158" s="7">
        <f>D158*E158</f>
        <v/>
      </c>
      <c r="G158" s="7" t="n">
        <v>61.06</v>
      </c>
      <c r="H158" s="7" t="n">
        <v>163.75</v>
      </c>
      <c r="I158" s="7" t="n">
        <v>355.26</v>
      </c>
      <c r="J158" s="7" t="n">
        <v>952.76</v>
      </c>
      <c r="K158" t="inlineStr">
        <is>
          <t>рыночная цена</t>
        </is>
      </c>
      <c r="L158" t="inlineStr"/>
    </row>
    <row r="159">
      <c r="A159" t="inlineStr">
        <is>
          <t>6.20</t>
        </is>
      </c>
      <c r="B159" t="inlineStr">
        <is>
          <t>Точки СКС / Wi-Fi / TV</t>
        </is>
      </c>
      <c r="C159" t="inlineStr">
        <is>
          <t>шт.</t>
        </is>
      </c>
      <c r="D159" s="6" t="n">
        <v>9</v>
      </c>
      <c r="E159" s="7" t="n">
        <v>53.71</v>
      </c>
      <c r="F159" s="7">
        <f>D159*E159</f>
        <v/>
      </c>
      <c r="G159" s="7" t="n">
        <v>52.26</v>
      </c>
      <c r="H159" s="7" t="n">
        <v>60.29</v>
      </c>
      <c r="I159" s="7" t="n">
        <v>456.13</v>
      </c>
      <c r="J159" s="7" t="n">
        <v>526.23</v>
      </c>
      <c r="K159" t="inlineStr">
        <is>
          <t>рыночная цена</t>
        </is>
      </c>
      <c r="L159" t="inlineStr"/>
    </row>
    <row r="160">
      <c r="A160" t="inlineStr">
        <is>
          <t>6.21</t>
        </is>
      </c>
      <c r="B160" t="inlineStr">
        <is>
          <t>Гидроизоляция пола</t>
        </is>
      </c>
      <c r="C160" t="inlineStr">
        <is>
          <t>м²</t>
        </is>
      </c>
      <c r="D160" s="6" t="n">
        <v>12.3</v>
      </c>
      <c r="E160" s="7" t="n">
        <v>26.58</v>
      </c>
      <c r="F160" s="7">
        <f>D160*E160</f>
        <v/>
      </c>
      <c r="G160" s="7" t="n">
        <v>15.95</v>
      </c>
      <c r="H160" s="7" t="n">
        <v>39.87</v>
      </c>
      <c r="I160" s="7" t="n">
        <v>196.81</v>
      </c>
      <c r="J160" s="7" t="n">
        <v>492.01</v>
      </c>
      <c r="K160" t="inlineStr">
        <is>
          <t>модель, уточняется</t>
        </is>
      </c>
      <c r="L160" t="inlineStr"/>
    </row>
    <row r="161">
      <c r="A161" s="3" t="inlineStr">
        <is>
          <t>7</t>
        </is>
      </c>
      <c r="B161" s="3" t="inlineStr">
        <is>
          <t>Санитарный</t>
        </is>
      </c>
      <c r="C161" s="3" t="n"/>
      <c r="D161" s="4" t="n"/>
      <c r="E161" s="5" t="n"/>
      <c r="F161" s="5">
        <f>SUM(F162:F183)</f>
        <v/>
      </c>
      <c r="G161" s="5" t="n"/>
      <c r="H161" s="5" t="n"/>
      <c r="I161" s="5">
        <f>SUM(I162:I183)</f>
        <v/>
      </c>
      <c r="J161" s="5">
        <f>SUM(J162:J183)</f>
        <v/>
      </c>
      <c r="K161" s="3" t="n"/>
      <c r="L161" s="3" t="n"/>
    </row>
    <row r="162">
      <c r="A162" t="inlineStr">
        <is>
          <t>7.1</t>
        </is>
      </c>
      <c r="B162" t="inlineStr">
        <is>
          <t>Гидроизоляция / облицовка мокрых стен</t>
        </is>
      </c>
      <c r="C162" t="inlineStr">
        <is>
          <t>м²</t>
        </is>
      </c>
      <c r="D162" s="6" t="n">
        <v>4774.7</v>
      </c>
      <c r="E162" s="7" t="n">
        <v>53.69</v>
      </c>
      <c r="F162" s="7">
        <f>D162*E162</f>
        <v/>
      </c>
      <c r="G162" s="7" t="n">
        <v>46.72</v>
      </c>
      <c r="H162" s="7" t="n">
        <v>53.69</v>
      </c>
      <c r="I162" s="7" t="n">
        <v>223095.88</v>
      </c>
      <c r="J162" s="7" t="n">
        <v>256329.03</v>
      </c>
      <c r="K162" t="inlineStr">
        <is>
          <t>рыночная цена</t>
        </is>
      </c>
      <c r="L162" t="inlineStr"/>
    </row>
    <row r="163">
      <c r="A163" t="inlineStr">
        <is>
          <t>7.2</t>
        </is>
      </c>
      <c r="B163" t="inlineStr">
        <is>
          <t>Расчетный воздухообмен</t>
        </is>
      </c>
      <c r="C163" t="inlineStr">
        <is>
          <t>м³/ч</t>
        </is>
      </c>
      <c r="D163" s="6" t="n">
        <v>19615</v>
      </c>
      <c r="E163" s="7" t="n">
        <v>12.66</v>
      </c>
      <c r="F163" s="7">
        <f>D163*E163</f>
        <v/>
      </c>
      <c r="G163" s="7" t="n">
        <v>6.2</v>
      </c>
      <c r="H163" s="7" t="n">
        <v>21.39</v>
      </c>
      <c r="I163" s="7" t="n">
        <v>121656.55</v>
      </c>
      <c r="J163" s="7" t="n">
        <v>419590.96</v>
      </c>
      <c r="K163" t="inlineStr">
        <is>
          <t>модель, уточняется</t>
        </is>
      </c>
      <c r="L163" t="inlineStr"/>
    </row>
    <row r="164">
      <c r="A164" t="inlineStr">
        <is>
          <t>7.3</t>
        </is>
      </c>
      <c r="B164" t="inlineStr">
        <is>
          <t>Отделка стен: плитка</t>
        </is>
      </c>
      <c r="C164" t="inlineStr">
        <is>
          <t>м²</t>
        </is>
      </c>
      <c r="D164" s="6" t="n">
        <v>2520</v>
      </c>
      <c r="E164" s="7" t="n">
        <v>60.47</v>
      </c>
      <c r="F164" s="7">
        <f>D164*E164</f>
        <v/>
      </c>
      <c r="G164" s="7" t="n">
        <v>54.9</v>
      </c>
      <c r="H164" s="7" t="n">
        <v>69.90000000000001</v>
      </c>
      <c r="I164" s="7" t="n">
        <v>138352.05</v>
      </c>
      <c r="J164" s="7" t="n">
        <v>176153.16</v>
      </c>
      <c r="K164" t="inlineStr">
        <is>
          <t>рыночная цена</t>
        </is>
      </c>
      <c r="L164" t="inlineStr"/>
    </row>
    <row r="165">
      <c r="A165" t="inlineStr">
        <is>
          <t>7.4</t>
        </is>
      </c>
      <c r="B165" t="inlineStr">
        <is>
          <t>Позиции мебели / оборудования</t>
        </is>
      </c>
      <c r="C165" t="inlineStr">
        <is>
          <t>шт.</t>
        </is>
      </c>
      <c r="D165" s="6" t="n">
        <v>124</v>
      </c>
      <c r="E165" s="7" t="n">
        <v>1012.61</v>
      </c>
      <c r="F165" s="7">
        <f>D165*E165</f>
        <v/>
      </c>
      <c r="G165" s="7" t="n">
        <v>684.38</v>
      </c>
      <c r="H165" s="7" t="n">
        <v>2156.16</v>
      </c>
      <c r="I165" s="7" t="n">
        <v>84715.36</v>
      </c>
      <c r="J165" s="7" t="n">
        <v>266896.6</v>
      </c>
      <c r="K165" t="inlineStr">
        <is>
          <t>модель, уточняется</t>
        </is>
      </c>
      <c r="L165" t="inlineStr"/>
    </row>
    <row r="166">
      <c r="A166" t="inlineStr">
        <is>
          <t>7.5</t>
        </is>
      </c>
      <c r="B166" t="inlineStr">
        <is>
          <t>Дверные блоки</t>
        </is>
      </c>
      <c r="C166" t="inlineStr">
        <is>
          <t>шт.</t>
        </is>
      </c>
      <c r="D166" s="6" t="n">
        <v>179</v>
      </c>
      <c r="E166" s="7" t="n">
        <v>543.8099999999999</v>
      </c>
      <c r="F166" s="7">
        <f>D166*E166</f>
        <v/>
      </c>
      <c r="G166" s="7" t="n">
        <v>491.98</v>
      </c>
      <c r="H166" s="7" t="n">
        <v>628.42</v>
      </c>
      <c r="I166" s="7" t="n">
        <v>88198.12</v>
      </c>
      <c r="J166" s="7" t="n">
        <v>112657.56</v>
      </c>
      <c r="K166" t="inlineStr">
        <is>
          <t>рыночная цена</t>
        </is>
      </c>
      <c r="L166" t="inlineStr"/>
    </row>
    <row r="167">
      <c r="A167" t="inlineStr">
        <is>
          <t>7.6</t>
        </is>
      </c>
      <c r="B167" t="inlineStr">
        <is>
          <t>Раковины / мойки</t>
        </is>
      </c>
      <c r="C167" t="inlineStr">
        <is>
          <t>шт.</t>
        </is>
      </c>
      <c r="D167" s="6" t="n">
        <v>139</v>
      </c>
      <c r="E167" s="7" t="n">
        <v>702.3099999999999</v>
      </c>
      <c r="F167" s="7">
        <f>D167*E167</f>
        <v/>
      </c>
      <c r="G167" s="7" t="n">
        <v>419.2</v>
      </c>
      <c r="H167" s="7" t="n">
        <v>871.47</v>
      </c>
      <c r="I167" s="7" t="n">
        <v>58151.87</v>
      </c>
      <c r="J167" s="7" t="n">
        <v>120892.5</v>
      </c>
      <c r="K167" t="inlineStr">
        <is>
          <t>рыночная цена</t>
        </is>
      </c>
      <c r="L167" t="inlineStr"/>
    </row>
    <row r="168">
      <c r="A168" t="inlineStr">
        <is>
          <t>7.7</t>
        </is>
      </c>
      <c r="B168" t="inlineStr">
        <is>
          <t>Унитазы</t>
        </is>
      </c>
      <c r="C168" t="inlineStr">
        <is>
          <t>шт.</t>
        </is>
      </c>
      <c r="D168" s="6" t="n">
        <v>139</v>
      </c>
      <c r="E168" s="7" t="n">
        <v>628.88</v>
      </c>
      <c r="F168" s="7">
        <f>D168*E168</f>
        <v/>
      </c>
      <c r="G168" s="7" t="n">
        <v>428.21</v>
      </c>
      <c r="H168" s="7" t="n">
        <v>733.28</v>
      </c>
      <c r="I168" s="7" t="n">
        <v>59402.81</v>
      </c>
      <c r="J168" s="7" t="n">
        <v>101722.97</v>
      </c>
      <c r="K168" t="inlineStr">
        <is>
          <t>рыночная цена</t>
        </is>
      </c>
      <c r="L168" t="inlineStr"/>
    </row>
    <row r="169">
      <c r="A169" t="inlineStr">
        <is>
          <t>7.8</t>
        </is>
      </c>
      <c r="B169" t="inlineStr">
        <is>
          <t>Души / ванны</t>
        </is>
      </c>
      <c r="C169" t="inlineStr">
        <is>
          <t>шт.</t>
        </is>
      </c>
      <c r="D169" s="6" t="n">
        <v>111</v>
      </c>
      <c r="E169" s="7" t="n">
        <v>634.36</v>
      </c>
      <c r="F169" s="7">
        <f>D169*E169</f>
        <v/>
      </c>
      <c r="G169" s="7" t="n">
        <v>560.46</v>
      </c>
      <c r="H169" s="7" t="n">
        <v>655.6799999999999</v>
      </c>
      <c r="I169" s="7" t="n">
        <v>62198.63</v>
      </c>
      <c r="J169" s="7" t="n">
        <v>72766.42</v>
      </c>
      <c r="K169" t="inlineStr">
        <is>
          <t>рыночная цена</t>
        </is>
      </c>
      <c r="L169" t="inlineStr"/>
    </row>
    <row r="170">
      <c r="A170" t="inlineStr">
        <is>
          <t>7.9</t>
        </is>
      </c>
      <c r="B170" t="inlineStr">
        <is>
          <t>Перегородки — площадь проекции</t>
        </is>
      </c>
      <c r="C170" t="inlineStr">
        <is>
          <t>м²</t>
        </is>
      </c>
      <c r="D170" s="6" t="n">
        <v>735.6</v>
      </c>
      <c r="E170" s="7" t="n">
        <v>85.34999999999999</v>
      </c>
      <c r="F170" s="7">
        <f>D170*E170</f>
        <v/>
      </c>
      <c r="G170" s="7" t="n">
        <v>42.33</v>
      </c>
      <c r="H170" s="7" t="n">
        <v>129.79</v>
      </c>
      <c r="I170" s="7" t="n">
        <v>31134.48</v>
      </c>
      <c r="J170" s="7" t="n">
        <v>95471.50999999999</v>
      </c>
      <c r="K170" t="inlineStr">
        <is>
          <t>рыночная цена</t>
        </is>
      </c>
      <c r="L170" t="inlineStr"/>
    </row>
    <row r="171">
      <c r="A171" t="inlineStr">
        <is>
          <t>7.10</t>
        </is>
      </c>
      <c r="B171" t="inlineStr">
        <is>
          <t>Потолок: влагостойкий</t>
        </is>
      </c>
      <c r="C171" t="inlineStr">
        <is>
          <t>м²</t>
        </is>
      </c>
      <c r="D171" s="6" t="n">
        <v>817.3</v>
      </c>
      <c r="E171" s="7" t="n">
        <v>68.23</v>
      </c>
      <c r="F171" s="7">
        <f>D171*E171</f>
        <v/>
      </c>
      <c r="G171" s="7" t="n">
        <v>68.13</v>
      </c>
      <c r="H171" s="7" t="n">
        <v>68.33</v>
      </c>
      <c r="I171" s="7" t="n">
        <v>55680.86</v>
      </c>
      <c r="J171" s="7" t="n">
        <v>55848.99</v>
      </c>
      <c r="K171" t="inlineStr">
        <is>
          <t>рыночная цена</t>
        </is>
      </c>
      <c r="L171" t="inlineStr"/>
    </row>
    <row r="172">
      <c r="A172" t="inlineStr">
        <is>
          <t>7.11</t>
        </is>
      </c>
      <c r="B172" t="inlineStr">
        <is>
          <t>Расчетная тепловая / холодовая нагрузка</t>
        </is>
      </c>
      <c r="C172" t="inlineStr">
        <is>
          <t>кВт</t>
        </is>
      </c>
      <c r="D172" s="6" t="n">
        <v>81.7</v>
      </c>
      <c r="E172" s="7" t="n">
        <v>569.59</v>
      </c>
      <c r="F172" s="7">
        <f>D172*E172</f>
        <v/>
      </c>
      <c r="G172" s="7" t="n">
        <v>278.98</v>
      </c>
      <c r="H172" s="7" t="n">
        <v>962.74</v>
      </c>
      <c r="I172" s="7" t="n">
        <v>22800.82</v>
      </c>
      <c r="J172" s="7" t="n">
        <v>78683.58</v>
      </c>
      <c r="K172" t="inlineStr">
        <is>
          <t>модель, уточняется</t>
        </is>
      </c>
      <c r="L172" t="inlineStr"/>
    </row>
    <row r="173">
      <c r="A173" t="inlineStr">
        <is>
          <t>7.12</t>
        </is>
      </c>
      <c r="B173" t="inlineStr">
        <is>
          <t>Спринклеры</t>
        </is>
      </c>
      <c r="C173" t="inlineStr">
        <is>
          <t>шт.</t>
        </is>
      </c>
      <c r="D173" s="6" t="n">
        <v>130</v>
      </c>
      <c r="E173" s="7" t="n">
        <v>324.6</v>
      </c>
      <c r="F173" s="7">
        <f>D173*E173</f>
        <v/>
      </c>
      <c r="G173" s="7" t="n">
        <v>324.27</v>
      </c>
      <c r="H173" s="7" t="n">
        <v>324.91</v>
      </c>
      <c r="I173" s="7" t="n">
        <v>42215.52</v>
      </c>
      <c r="J173" s="7" t="n">
        <v>42299.22</v>
      </c>
      <c r="K173" t="inlineStr">
        <is>
          <t>рыночная цена</t>
        </is>
      </c>
      <c r="L173" t="inlineStr"/>
    </row>
    <row r="174">
      <c r="A174" t="inlineStr">
        <is>
          <t>7.13</t>
        </is>
      </c>
      <c r="B174" t="inlineStr">
        <is>
          <t>Финишное покрытие: противоскользящая плитка</t>
        </is>
      </c>
      <c r="C174" t="inlineStr">
        <is>
          <t>м²</t>
        </is>
      </c>
      <c r="D174" s="6" t="n">
        <v>817.3</v>
      </c>
      <c r="E174" s="7" t="n">
        <v>49</v>
      </c>
      <c r="F174" s="7">
        <f>D174*E174</f>
        <v/>
      </c>
      <c r="G174" s="7" t="n">
        <v>45.56</v>
      </c>
      <c r="H174" s="7" t="n">
        <v>50.65</v>
      </c>
      <c r="I174" s="7" t="n">
        <v>37235</v>
      </c>
      <c r="J174" s="7" t="n">
        <v>41396.35</v>
      </c>
      <c r="K174" t="inlineStr">
        <is>
          <t>рыночная цена</t>
        </is>
      </c>
      <c r="L174" t="inlineStr"/>
    </row>
    <row r="175">
      <c r="A175" t="inlineStr">
        <is>
          <t>7.14</t>
        </is>
      </c>
      <c r="B175" t="inlineStr">
        <is>
          <t>Трапы</t>
        </is>
      </c>
      <c r="C175" t="inlineStr">
        <is>
          <t>шт.</t>
        </is>
      </c>
      <c r="D175" s="6" t="n">
        <v>124</v>
      </c>
      <c r="E175" s="7" t="n">
        <v>253.15</v>
      </c>
      <c r="F175" s="7">
        <f>D175*E175</f>
        <v/>
      </c>
      <c r="G175" s="7" t="n">
        <v>178.95</v>
      </c>
      <c r="H175" s="7" t="n">
        <v>512.85</v>
      </c>
      <c r="I175" s="7" t="n">
        <v>22151.34</v>
      </c>
      <c r="J175" s="7" t="n">
        <v>63482.49</v>
      </c>
      <c r="K175" t="inlineStr">
        <is>
          <t>модель, уточняется</t>
        </is>
      </c>
      <c r="L175" t="inlineStr"/>
    </row>
    <row r="176">
      <c r="A176" t="inlineStr">
        <is>
          <t>7.15</t>
        </is>
      </c>
      <c r="B176" t="inlineStr">
        <is>
          <t>Стяжка / основание пола</t>
        </is>
      </c>
      <c r="C176" t="inlineStr">
        <is>
          <t>м²</t>
        </is>
      </c>
      <c r="D176" s="6" t="n">
        <v>817.3</v>
      </c>
      <c r="E176" s="7" t="n">
        <v>27.01</v>
      </c>
      <c r="F176" s="7">
        <f>D176*E176</f>
        <v/>
      </c>
      <c r="G176" s="7" t="n">
        <v>24.31</v>
      </c>
      <c r="H176" s="7" t="n">
        <v>29.44</v>
      </c>
      <c r="I176" s="7" t="n">
        <v>19868.01</v>
      </c>
      <c r="J176" s="7" t="n">
        <v>24057.38</v>
      </c>
      <c r="K176" t="inlineStr">
        <is>
          <t>рыночная цена</t>
        </is>
      </c>
      <c r="L176" t="inlineStr"/>
    </row>
    <row r="177">
      <c r="A177" t="inlineStr">
        <is>
          <t>7.16</t>
        </is>
      </c>
      <c r="B177" t="inlineStr">
        <is>
          <t>Гидроизоляция пола</t>
        </is>
      </c>
      <c r="C177" t="inlineStr">
        <is>
          <t>м²</t>
        </is>
      </c>
      <c r="D177" s="6" t="n">
        <v>817.3</v>
      </c>
      <c r="E177" s="7" t="n">
        <v>26.58</v>
      </c>
      <c r="F177" s="7">
        <f>D177*E177</f>
        <v/>
      </c>
      <c r="G177" s="7" t="n">
        <v>15.95</v>
      </c>
      <c r="H177" s="7" t="n">
        <v>39.87</v>
      </c>
      <c r="I177" s="7" t="n">
        <v>13034.63</v>
      </c>
      <c r="J177" s="7" t="n">
        <v>32586.58</v>
      </c>
      <c r="K177" t="inlineStr">
        <is>
          <t>модель, уточняется</t>
        </is>
      </c>
      <c r="L177" t="inlineStr"/>
    </row>
    <row r="178">
      <c r="A178" t="inlineStr">
        <is>
          <t>7.17</t>
        </is>
      </c>
      <c r="B178" t="inlineStr">
        <is>
          <t>Светильники</t>
        </is>
      </c>
      <c r="C178" t="inlineStr">
        <is>
          <t>шт.</t>
        </is>
      </c>
      <c r="D178" s="6" t="n">
        <v>194</v>
      </c>
      <c r="E178" s="7" t="n">
        <v>107.33</v>
      </c>
      <c r="F178" s="7">
        <f>D178*E178</f>
        <v/>
      </c>
      <c r="G178" s="7" t="n">
        <v>97.47</v>
      </c>
      <c r="H178" s="7" t="n">
        <v>136.19</v>
      </c>
      <c r="I178" s="7" t="n">
        <v>18929.8</v>
      </c>
      <c r="J178" s="7" t="n">
        <v>26449.45</v>
      </c>
      <c r="K178" t="inlineStr">
        <is>
          <t>рыночная цена</t>
        </is>
      </c>
      <c r="L178" t="inlineStr"/>
    </row>
    <row r="179">
      <c r="A179" t="inlineStr">
        <is>
          <t>7.18</t>
        </is>
      </c>
      <c r="B179" t="inlineStr">
        <is>
          <t>Вытяжные устройства</t>
        </is>
      </c>
      <c r="C179" t="inlineStr">
        <is>
          <t>шт.</t>
        </is>
      </c>
      <c r="D179" s="6" t="n">
        <v>124</v>
      </c>
      <c r="E179" s="7" t="n">
        <v>156.96</v>
      </c>
      <c r="F179" s="7">
        <f>D179*E179</f>
        <v/>
      </c>
      <c r="G179" s="7" t="n">
        <v>115.44</v>
      </c>
      <c r="H179" s="7" t="n">
        <v>178.1</v>
      </c>
      <c r="I179" s="7" t="n">
        <v>14290.16</v>
      </c>
      <c r="J179" s="7" t="n">
        <v>22046.4</v>
      </c>
      <c r="K179" t="inlineStr">
        <is>
          <t>рыночная цена</t>
        </is>
      </c>
      <c r="L179" t="inlineStr"/>
    </row>
    <row r="180">
      <c r="A180" t="inlineStr">
        <is>
          <t>7.19</t>
        </is>
      </c>
      <c r="B180" t="inlineStr">
        <is>
          <t>Приточные устройства</t>
        </is>
      </c>
      <c r="C180" t="inlineStr">
        <is>
          <t>шт.</t>
        </is>
      </c>
      <c r="D180" s="6" t="n">
        <v>88</v>
      </c>
      <c r="E180" s="7" t="n">
        <v>156.96</v>
      </c>
      <c r="F180" s="7">
        <f>D180*E180</f>
        <v/>
      </c>
      <c r="G180" s="7" t="n">
        <v>115.44</v>
      </c>
      <c r="H180" s="7" t="n">
        <v>178.1</v>
      </c>
      <c r="I180" s="7" t="n">
        <v>10101.66</v>
      </c>
      <c r="J180" s="7" t="n">
        <v>15584.53</v>
      </c>
      <c r="K180" t="inlineStr">
        <is>
          <t>рыночная цена</t>
        </is>
      </c>
      <c r="L180" t="inlineStr"/>
    </row>
    <row r="181">
      <c r="A181" t="inlineStr">
        <is>
          <t>7.20</t>
        </is>
      </c>
      <c r="B181" t="inlineStr">
        <is>
          <t>Пожарные извещатели</t>
        </is>
      </c>
      <c r="C181" t="inlineStr">
        <is>
          <t>шт.</t>
        </is>
      </c>
      <c r="D181" s="6" t="n">
        <v>73</v>
      </c>
      <c r="E181" s="7" t="n">
        <v>115.69</v>
      </c>
      <c r="F181" s="7">
        <f>D181*E181</f>
        <v/>
      </c>
      <c r="G181" s="7" t="n">
        <v>61.06</v>
      </c>
      <c r="H181" s="7" t="n">
        <v>163.75</v>
      </c>
      <c r="I181" s="7" t="n">
        <v>4430.45</v>
      </c>
      <c r="J181" s="7" t="n">
        <v>11881.92</v>
      </c>
      <c r="K181" t="inlineStr">
        <is>
          <t>рыночная цена</t>
        </is>
      </c>
      <c r="L181" t="inlineStr"/>
    </row>
    <row r="182">
      <c r="A182" t="inlineStr">
        <is>
          <t>7.21</t>
        </is>
      </c>
      <c r="B182" t="inlineStr">
        <is>
          <t>Розетки силовые</t>
        </is>
      </c>
      <c r="C182" t="inlineStr">
        <is>
          <t>шт.</t>
        </is>
      </c>
      <c r="D182" s="6" t="n">
        <v>93</v>
      </c>
      <c r="E182" s="7" t="n">
        <v>85.14</v>
      </c>
      <c r="F182" s="7">
        <f>D182*E182</f>
        <v/>
      </c>
      <c r="G182" s="7" t="n">
        <v>66.29000000000001</v>
      </c>
      <c r="H182" s="7" t="n">
        <v>97.20999999999999</v>
      </c>
      <c r="I182" s="7" t="n">
        <v>6154.59</v>
      </c>
      <c r="J182" s="7" t="n">
        <v>9024.99</v>
      </c>
      <c r="K182" t="inlineStr">
        <is>
          <t>рыночная цена</t>
        </is>
      </c>
      <c r="L182" t="inlineStr"/>
    </row>
    <row r="183">
      <c r="A183" t="inlineStr">
        <is>
          <t>7.22</t>
        </is>
      </c>
      <c r="B183" t="inlineStr">
        <is>
          <t>Точки СКС / Wi-Fi / TV</t>
        </is>
      </c>
      <c r="C183" t="inlineStr">
        <is>
          <t>шт.</t>
        </is>
      </c>
      <c r="D183" s="6" t="n">
        <v>69</v>
      </c>
      <c r="E183" s="7" t="n">
        <v>53.71</v>
      </c>
      <c r="F183" s="7">
        <f>D183*E183</f>
        <v/>
      </c>
      <c r="G183" s="7" t="n">
        <v>52.26</v>
      </c>
      <c r="H183" s="7" t="n">
        <v>60.29</v>
      </c>
      <c r="I183" s="7" t="n">
        <v>3624.98</v>
      </c>
      <c r="J183" s="7" t="n">
        <v>4182.07</v>
      </c>
      <c r="K183" t="inlineStr">
        <is>
          <t>рыночная цена</t>
        </is>
      </c>
      <c r="L183" t="inlineStr"/>
    </row>
    <row r="184">
      <c r="A184" s="3" t="inlineStr">
        <is>
          <t>8</t>
        </is>
      </c>
      <c r="B184" s="3" t="inlineStr">
        <is>
          <t>SPA, мокрая зона</t>
        </is>
      </c>
      <c r="C184" s="3" t="n"/>
      <c r="D184" s="4" t="n"/>
      <c r="E184" s="5" t="n"/>
      <c r="F184" s="5">
        <f>SUM(F185:F205)</f>
        <v/>
      </c>
      <c r="G184" s="5" t="n"/>
      <c r="H184" s="5" t="n"/>
      <c r="I184" s="5">
        <f>SUM(I185:I205)</f>
        <v/>
      </c>
      <c r="J184" s="5">
        <f>SUM(J185:J205)</f>
        <v/>
      </c>
      <c r="K184" s="3" t="n"/>
      <c r="L184" s="3" t="n"/>
    </row>
    <row r="185">
      <c r="A185" t="inlineStr">
        <is>
          <t>8.1</t>
        </is>
      </c>
      <c r="B185" t="inlineStr">
        <is>
          <t>Расчетный воздухообмен</t>
        </is>
      </c>
      <c r="C185" t="inlineStr">
        <is>
          <t>м³/ч</t>
        </is>
      </c>
      <c r="D185" s="6" t="n">
        <v>27267.8</v>
      </c>
      <c r="E185" s="7" t="n">
        <v>12.66</v>
      </c>
      <c r="F185" s="7">
        <f>D185*E185</f>
        <v/>
      </c>
      <c r="G185" s="7" t="n">
        <v>6.2</v>
      </c>
      <c r="H185" s="7" t="n">
        <v>21.39</v>
      </c>
      <c r="I185" s="7" t="n">
        <v>169121.62</v>
      </c>
      <c r="J185" s="7" t="n">
        <v>583296.36</v>
      </c>
      <c r="K185" t="inlineStr">
        <is>
          <t>модель, уточняется</t>
        </is>
      </c>
      <c r="L185" t="inlineStr"/>
    </row>
    <row r="186">
      <c r="A186" t="inlineStr">
        <is>
          <t>8.2</t>
        </is>
      </c>
      <c r="B186" t="inlineStr">
        <is>
          <t>Гидроизоляция / облицовка мокрых стен</t>
        </is>
      </c>
      <c r="C186" t="inlineStr">
        <is>
          <t>м²</t>
        </is>
      </c>
      <c r="D186" s="6" t="n">
        <v>4158.1</v>
      </c>
      <c r="E186" s="7" t="n">
        <v>53.69</v>
      </c>
      <c r="F186" s="7">
        <f>D186*E186</f>
        <v/>
      </c>
      <c r="G186" s="7" t="n">
        <v>46.72</v>
      </c>
      <c r="H186" s="7" t="n">
        <v>53.69</v>
      </c>
      <c r="I186" s="7" t="n">
        <v>194287.34</v>
      </c>
      <c r="J186" s="7" t="n">
        <v>223229.06</v>
      </c>
      <c r="K186" t="inlineStr">
        <is>
          <t>рыночная цена</t>
        </is>
      </c>
      <c r="L186" t="inlineStr"/>
    </row>
    <row r="187">
      <c r="A187" t="inlineStr">
        <is>
          <t>8.3</t>
        </is>
      </c>
      <c r="B187" t="inlineStr">
        <is>
          <t>Отделка стен: плитка / камень</t>
        </is>
      </c>
      <c r="C187" t="inlineStr">
        <is>
          <t>м²</t>
        </is>
      </c>
      <c r="D187" s="6" t="n">
        <v>2194.6</v>
      </c>
      <c r="E187" s="7" t="n">
        <v>60.47</v>
      </c>
      <c r="F187" s="7">
        <f>D187*E187</f>
        <v/>
      </c>
      <c r="G187" s="7" t="n">
        <v>54.9</v>
      </c>
      <c r="H187" s="7" t="n">
        <v>69.90000000000001</v>
      </c>
      <c r="I187" s="7" t="n">
        <v>120486.54</v>
      </c>
      <c r="J187" s="7" t="n">
        <v>153406.36</v>
      </c>
      <c r="K187" t="inlineStr">
        <is>
          <t>рыночная цена</t>
        </is>
      </c>
      <c r="L187" t="inlineStr"/>
    </row>
    <row r="188">
      <c r="A188" t="inlineStr">
        <is>
          <t>8.4</t>
        </is>
      </c>
      <c r="B188" t="inlineStr">
        <is>
          <t>Расчетная тепловая / холодовая нагрузка</t>
        </is>
      </c>
      <c r="C188" t="inlineStr">
        <is>
          <t>кВт</t>
        </is>
      </c>
      <c r="D188" s="6" t="n">
        <v>227.2</v>
      </c>
      <c r="E188" s="7" t="n">
        <v>569.59</v>
      </c>
      <c r="F188" s="7">
        <f>D188*E188</f>
        <v/>
      </c>
      <c r="G188" s="7" t="n">
        <v>279.09</v>
      </c>
      <c r="H188" s="7" t="n">
        <v>962.64</v>
      </c>
      <c r="I188" s="7" t="n">
        <v>63417.28</v>
      </c>
      <c r="J188" s="7" t="n">
        <v>218742.31</v>
      </c>
      <c r="K188" t="inlineStr">
        <is>
          <t>модель, уточняется</t>
        </is>
      </c>
      <c r="L188" t="inlineStr"/>
    </row>
    <row r="189">
      <c r="A189" t="inlineStr">
        <is>
          <t>8.5</t>
        </is>
      </c>
      <c r="B189" t="inlineStr">
        <is>
          <t>Потолок: влагостойкий / открытый</t>
        </is>
      </c>
      <c r="C189" t="inlineStr">
        <is>
          <t>м²</t>
        </is>
      </c>
      <c r="D189" s="6" t="n">
        <v>1009.9</v>
      </c>
      <c r="E189" s="7" t="n">
        <v>68.23</v>
      </c>
      <c r="F189" s="7">
        <f>D189*E189</f>
        <v/>
      </c>
      <c r="G189" s="7" t="n">
        <v>68.13</v>
      </c>
      <c r="H189" s="7" t="n">
        <v>68.33</v>
      </c>
      <c r="I189" s="7" t="n">
        <v>68804.48</v>
      </c>
      <c r="J189" s="7" t="n">
        <v>69012.24000000001</v>
      </c>
      <c r="K189" t="inlineStr">
        <is>
          <t>рыночная цена</t>
        </is>
      </c>
      <c r="L189" t="inlineStr"/>
    </row>
    <row r="190">
      <c r="A190" t="inlineStr">
        <is>
          <t>8.6</t>
        </is>
      </c>
      <c r="B190" t="inlineStr">
        <is>
          <t>Финишное покрытие: противоскользящая плитка</t>
        </is>
      </c>
      <c r="C190" t="inlineStr">
        <is>
          <t>м²</t>
        </is>
      </c>
      <c r="D190" s="6" t="n">
        <v>1262.4</v>
      </c>
      <c r="E190" s="7" t="n">
        <v>49</v>
      </c>
      <c r="F190" s="7">
        <f>D190*E190</f>
        <v/>
      </c>
      <c r="G190" s="7" t="n">
        <v>45.56</v>
      </c>
      <c r="H190" s="7" t="n">
        <v>50.65</v>
      </c>
      <c r="I190" s="7" t="n">
        <v>57513.81</v>
      </c>
      <c r="J190" s="7" t="n">
        <v>63941.5</v>
      </c>
      <c r="K190" t="inlineStr">
        <is>
          <t>рыночная цена</t>
        </is>
      </c>
      <c r="L190" t="inlineStr"/>
    </row>
    <row r="191">
      <c r="A191" t="inlineStr">
        <is>
          <t>8.7</t>
        </is>
      </c>
      <c r="B191" t="inlineStr">
        <is>
          <t>Перегородки — площадь проекции</t>
        </is>
      </c>
      <c r="C191" t="inlineStr">
        <is>
          <t>м²</t>
        </is>
      </c>
      <c r="D191" s="6" t="n">
        <v>636.2</v>
      </c>
      <c r="E191" s="7" t="n">
        <v>85.34999999999999</v>
      </c>
      <c r="F191" s="7">
        <f>D191*E191</f>
        <v/>
      </c>
      <c r="G191" s="7" t="n">
        <v>42.33</v>
      </c>
      <c r="H191" s="7" t="n">
        <v>129.79</v>
      </c>
      <c r="I191" s="7" t="n">
        <v>26930.88</v>
      </c>
      <c r="J191" s="7" t="n">
        <v>82581.47</v>
      </c>
      <c r="K191" t="inlineStr">
        <is>
          <t>рыночная цена</t>
        </is>
      </c>
      <c r="L191" t="inlineStr"/>
    </row>
    <row r="192">
      <c r="A192" t="inlineStr">
        <is>
          <t>8.8</t>
        </is>
      </c>
      <c r="B192" t="inlineStr">
        <is>
          <t>Спринклеры</t>
        </is>
      </c>
      <c r="C192" t="inlineStr">
        <is>
          <t>шт.</t>
        </is>
      </c>
      <c r="D192" s="6" t="n">
        <v>149</v>
      </c>
      <c r="E192" s="7" t="n">
        <v>324.6</v>
      </c>
      <c r="F192" s="7">
        <f>D192*E192</f>
        <v/>
      </c>
      <c r="G192" s="7" t="n">
        <v>324.27</v>
      </c>
      <c r="H192" s="7" t="n">
        <v>324.91</v>
      </c>
      <c r="I192" s="7" t="n">
        <v>48447.58</v>
      </c>
      <c r="J192" s="7" t="n">
        <v>48543.63</v>
      </c>
      <c r="K192" t="inlineStr">
        <is>
          <t>рыночная цена</t>
        </is>
      </c>
      <c r="L192" t="inlineStr"/>
    </row>
    <row r="193">
      <c r="A193" t="inlineStr">
        <is>
          <t>8.9</t>
        </is>
      </c>
      <c r="B193" t="inlineStr">
        <is>
          <t>Стяжка / основание пола</t>
        </is>
      </c>
      <c r="C193" t="inlineStr">
        <is>
          <t>м²</t>
        </is>
      </c>
      <c r="D193" s="6" t="n">
        <v>1262.4</v>
      </c>
      <c r="E193" s="7" t="n">
        <v>27.01</v>
      </c>
      <c r="F193" s="7">
        <f>D193*E193</f>
        <v/>
      </c>
      <c r="G193" s="7" t="n">
        <v>24.31</v>
      </c>
      <c r="H193" s="7" t="n">
        <v>29.44</v>
      </c>
      <c r="I193" s="7" t="n">
        <v>30688.46</v>
      </c>
      <c r="J193" s="7" t="n">
        <v>37159.44</v>
      </c>
      <c r="K193" t="inlineStr">
        <is>
          <t>рыночная цена</t>
        </is>
      </c>
      <c r="L193" t="inlineStr"/>
    </row>
    <row r="194">
      <c r="A194" t="inlineStr">
        <is>
          <t>8.10</t>
        </is>
      </c>
      <c r="B194" t="inlineStr">
        <is>
          <t>Гидроизоляция пола</t>
        </is>
      </c>
      <c r="C194" t="inlineStr">
        <is>
          <t>м²</t>
        </is>
      </c>
      <c r="D194" s="6" t="n">
        <v>1262.4</v>
      </c>
      <c r="E194" s="7" t="n">
        <v>26.58</v>
      </c>
      <c r="F194" s="7">
        <f>D194*E194</f>
        <v/>
      </c>
      <c r="G194" s="7" t="n">
        <v>15.95</v>
      </c>
      <c r="H194" s="7" t="n">
        <v>39.87</v>
      </c>
      <c r="I194" s="7" t="n">
        <v>20133.51</v>
      </c>
      <c r="J194" s="7" t="n">
        <v>50333.78</v>
      </c>
      <c r="K194" t="inlineStr">
        <is>
          <t>модель, уточняется</t>
        </is>
      </c>
      <c r="L194" t="inlineStr"/>
    </row>
    <row r="195">
      <c r="A195" t="inlineStr">
        <is>
          <t>8.11</t>
        </is>
      </c>
      <c r="B195" t="inlineStr">
        <is>
          <t>Дверные блоки</t>
        </is>
      </c>
      <c r="C195" t="inlineStr">
        <is>
          <t>шт.</t>
        </is>
      </c>
      <c r="D195" s="6" t="n">
        <v>49</v>
      </c>
      <c r="E195" s="7" t="n">
        <v>543.8099999999999</v>
      </c>
      <c r="F195" s="7">
        <f>D195*E195</f>
        <v/>
      </c>
      <c r="G195" s="7" t="n">
        <v>491.98</v>
      </c>
      <c r="H195" s="7" t="n">
        <v>628.42</v>
      </c>
      <c r="I195" s="7" t="n">
        <v>24276.48</v>
      </c>
      <c r="J195" s="7" t="n">
        <v>31008.93</v>
      </c>
      <c r="K195" t="inlineStr">
        <is>
          <t>рыночная цена</t>
        </is>
      </c>
      <c r="L195" t="inlineStr"/>
    </row>
    <row r="196">
      <c r="A196" t="inlineStr">
        <is>
          <t>8.12</t>
        </is>
      </c>
      <c r="B196" t="inlineStr">
        <is>
          <t>Светильники</t>
        </is>
      </c>
      <c r="C196" t="inlineStr">
        <is>
          <t>шт.</t>
        </is>
      </c>
      <c r="D196" s="6" t="n">
        <v>238</v>
      </c>
      <c r="E196" s="7" t="n">
        <v>107.33</v>
      </c>
      <c r="F196" s="7">
        <f>D196*E196</f>
        <v/>
      </c>
      <c r="G196" s="7" t="n">
        <v>97.47</v>
      </c>
      <c r="H196" s="7" t="n">
        <v>136.19</v>
      </c>
      <c r="I196" s="7" t="n">
        <v>23246.48</v>
      </c>
      <c r="J196" s="7" t="n">
        <v>32480.87</v>
      </c>
      <c r="K196" t="inlineStr">
        <is>
          <t>рыночная цена</t>
        </is>
      </c>
      <c r="L196" t="inlineStr"/>
    </row>
    <row r="197">
      <c r="A197" t="inlineStr">
        <is>
          <t>8.13</t>
        </is>
      </c>
      <c r="B197" t="inlineStr">
        <is>
          <t>Души / ванны</t>
        </is>
      </c>
      <c r="C197" t="inlineStr">
        <is>
          <t>шт.</t>
        </is>
      </c>
      <c r="D197" s="6" t="n">
        <v>37</v>
      </c>
      <c r="E197" s="7" t="n">
        <v>634.36</v>
      </c>
      <c r="F197" s="7">
        <f>D197*E197</f>
        <v/>
      </c>
      <c r="G197" s="7" t="n">
        <v>560.46</v>
      </c>
      <c r="H197" s="7" t="n">
        <v>655.6799999999999</v>
      </c>
      <c r="I197" s="7" t="n">
        <v>20741.71</v>
      </c>
      <c r="J197" s="7" t="n">
        <v>24265.8</v>
      </c>
      <c r="K197" t="inlineStr">
        <is>
          <t>рыночная цена</t>
        </is>
      </c>
      <c r="L197" t="inlineStr"/>
    </row>
    <row r="198">
      <c r="A198" t="inlineStr">
        <is>
          <t>8.14</t>
        </is>
      </c>
      <c r="B198" t="inlineStr">
        <is>
          <t>Раковины / мойки</t>
        </is>
      </c>
      <c r="C198" t="inlineStr">
        <is>
          <t>шт.</t>
        </is>
      </c>
      <c r="D198" s="6" t="n">
        <v>32</v>
      </c>
      <c r="E198" s="7" t="n">
        <v>702.3099999999999</v>
      </c>
      <c r="F198" s="7">
        <f>D198*E198</f>
        <v/>
      </c>
      <c r="G198" s="7" t="n">
        <v>419.2</v>
      </c>
      <c r="H198" s="7" t="n">
        <v>871.47</v>
      </c>
      <c r="I198" s="7" t="n">
        <v>13215.43</v>
      </c>
      <c r="J198" s="7" t="n">
        <v>27473.69</v>
      </c>
      <c r="K198" t="inlineStr">
        <is>
          <t>рыночная цена</t>
        </is>
      </c>
      <c r="L198" t="inlineStr"/>
    </row>
    <row r="199">
      <c r="A199" t="inlineStr">
        <is>
          <t>8.15</t>
        </is>
      </c>
      <c r="B199" t="inlineStr">
        <is>
          <t>Вытяжные устройства</t>
        </is>
      </c>
      <c r="C199" t="inlineStr">
        <is>
          <t>шт.</t>
        </is>
      </c>
      <c r="D199" s="6" t="n">
        <v>115</v>
      </c>
      <c r="E199" s="7" t="n">
        <v>156.96</v>
      </c>
      <c r="F199" s="7">
        <f>D199*E199</f>
        <v/>
      </c>
      <c r="G199" s="7" t="n">
        <v>115.44</v>
      </c>
      <c r="H199" s="7" t="n">
        <v>178.1</v>
      </c>
      <c r="I199" s="7" t="n">
        <v>13292.04</v>
      </c>
      <c r="J199" s="7" t="n">
        <v>20506.53</v>
      </c>
      <c r="K199" t="inlineStr">
        <is>
          <t>рыночная цена</t>
        </is>
      </c>
      <c r="L199" t="inlineStr"/>
    </row>
    <row r="200">
      <c r="A200" t="inlineStr">
        <is>
          <t>8.16</t>
        </is>
      </c>
      <c r="B200" t="inlineStr">
        <is>
          <t>Унитазы</t>
        </is>
      </c>
      <c r="C200" t="inlineStr">
        <is>
          <t>шт.</t>
        </is>
      </c>
      <c r="D200" s="6" t="n">
        <v>26</v>
      </c>
      <c r="E200" s="7" t="n">
        <v>628.88</v>
      </c>
      <c r="F200" s="7">
        <f>D200*E200</f>
        <v/>
      </c>
      <c r="G200" s="7" t="n">
        <v>428.21</v>
      </c>
      <c r="H200" s="7" t="n">
        <v>733.28</v>
      </c>
      <c r="I200" s="7" t="n">
        <v>11151.94</v>
      </c>
      <c r="J200" s="7" t="n">
        <v>19096.89</v>
      </c>
      <c r="K200" t="inlineStr">
        <is>
          <t>рыночная цена</t>
        </is>
      </c>
      <c r="L200" t="inlineStr"/>
    </row>
    <row r="201">
      <c r="A201" t="inlineStr">
        <is>
          <t>8.17</t>
        </is>
      </c>
      <c r="B201" t="inlineStr">
        <is>
          <t>Приточные устройства</t>
        </is>
      </c>
      <c r="C201" t="inlineStr">
        <is>
          <t>шт.</t>
        </is>
      </c>
      <c r="D201" s="6" t="n">
        <v>97</v>
      </c>
      <c r="E201" s="7" t="n">
        <v>156.96</v>
      </c>
      <c r="F201" s="7">
        <f>D201*E201</f>
        <v/>
      </c>
      <c r="G201" s="7" t="n">
        <v>115.44</v>
      </c>
      <c r="H201" s="7" t="n">
        <v>178.1</v>
      </c>
      <c r="I201" s="7" t="n">
        <v>11234.94</v>
      </c>
      <c r="J201" s="7" t="n">
        <v>17332.9</v>
      </c>
      <c r="K201" t="inlineStr">
        <is>
          <t>рыночная цена</t>
        </is>
      </c>
      <c r="L201" t="inlineStr"/>
    </row>
    <row r="202">
      <c r="A202" t="inlineStr">
        <is>
          <t>8.18</t>
        </is>
      </c>
      <c r="B202" t="inlineStr">
        <is>
          <t>Трапы</t>
        </is>
      </c>
      <c r="C202" t="inlineStr">
        <is>
          <t>шт.</t>
        </is>
      </c>
      <c r="D202" s="6" t="n">
        <v>60</v>
      </c>
      <c r="E202" s="7" t="n">
        <v>253.15</v>
      </c>
      <c r="F202" s="7">
        <f>D202*E202</f>
        <v/>
      </c>
      <c r="G202" s="7" t="n">
        <v>155.34</v>
      </c>
      <c r="H202" s="7" t="n">
        <v>460.28</v>
      </c>
      <c r="I202" s="7" t="n">
        <v>9368.780000000001</v>
      </c>
      <c r="J202" s="7" t="n">
        <v>27759.35</v>
      </c>
      <c r="K202" t="inlineStr">
        <is>
          <t>модель, уточняется</t>
        </is>
      </c>
      <c r="L202" t="inlineStr"/>
    </row>
    <row r="203">
      <c r="A203" t="inlineStr">
        <is>
          <t>8.19</t>
        </is>
      </c>
      <c r="B203" t="inlineStr">
        <is>
          <t>Розетки силовые</t>
        </is>
      </c>
      <c r="C203" t="inlineStr">
        <is>
          <t>шт.</t>
        </is>
      </c>
      <c r="D203" s="6" t="n">
        <v>114</v>
      </c>
      <c r="E203" s="7" t="n">
        <v>85.14</v>
      </c>
      <c r="F203" s="7">
        <f>D203*E203</f>
        <v/>
      </c>
      <c r="G203" s="7" t="n">
        <v>66.29000000000001</v>
      </c>
      <c r="H203" s="7" t="n">
        <v>97.20999999999999</v>
      </c>
      <c r="I203" s="7" t="n">
        <v>7542.09</v>
      </c>
      <c r="J203" s="7" t="n">
        <v>11059.58</v>
      </c>
      <c r="K203" t="inlineStr">
        <is>
          <t>рыночная цена</t>
        </is>
      </c>
      <c r="L203" t="inlineStr"/>
    </row>
    <row r="204">
      <c r="A204" t="inlineStr">
        <is>
          <t>8.20</t>
        </is>
      </c>
      <c r="B204" t="inlineStr">
        <is>
          <t>Пожарные извещатели</t>
        </is>
      </c>
      <c r="C204" t="inlineStr">
        <is>
          <t>шт.</t>
        </is>
      </c>
      <c r="D204" s="6" t="n">
        <v>34</v>
      </c>
      <c r="E204" s="7" t="n">
        <v>115.69</v>
      </c>
      <c r="F204" s="7">
        <f>D204*E204</f>
        <v/>
      </c>
      <c r="G204" s="7" t="n">
        <v>61.06</v>
      </c>
      <c r="H204" s="7" t="n">
        <v>163.75</v>
      </c>
      <c r="I204" s="7" t="n">
        <v>2092.24</v>
      </c>
      <c r="J204" s="7" t="n">
        <v>5611.14</v>
      </c>
      <c r="K204" t="inlineStr">
        <is>
          <t>рыночная цена</t>
        </is>
      </c>
      <c r="L204" t="inlineStr"/>
    </row>
    <row r="205">
      <c r="A205" t="inlineStr">
        <is>
          <t>8.21</t>
        </is>
      </c>
      <c r="B205" t="inlineStr">
        <is>
          <t>Точки СКС / Wi-Fi / TV</t>
        </is>
      </c>
      <c r="C205" t="inlineStr">
        <is>
          <t>шт.</t>
        </is>
      </c>
      <c r="D205" s="6" t="n">
        <v>37</v>
      </c>
      <c r="E205" s="7" t="n">
        <v>53.71</v>
      </c>
      <c r="F205" s="7">
        <f>D205*E205</f>
        <v/>
      </c>
      <c r="G205" s="7" t="n">
        <v>52.26</v>
      </c>
      <c r="H205" s="7" t="n">
        <v>60.29</v>
      </c>
      <c r="I205" s="7" t="n">
        <v>1934.15</v>
      </c>
      <c r="J205" s="7" t="n">
        <v>2231.39</v>
      </c>
      <c r="K205" t="inlineStr">
        <is>
          <t>рыночная цена</t>
        </is>
      </c>
      <c r="L205" t="inlineStr"/>
    </row>
    <row r="206">
      <c r="A206" s="3" t="inlineStr">
        <is>
          <t>9</t>
        </is>
      </c>
      <c r="B206" s="3" t="inlineStr">
        <is>
          <t>F&amp;B, гостевой</t>
        </is>
      </c>
      <c r="C206" s="3" t="n"/>
      <c r="D206" s="4" t="n"/>
      <c r="E206" s="5" t="n"/>
      <c r="F206" s="5">
        <f>SUM(F207:F226)</f>
        <v/>
      </c>
      <c r="G206" s="5" t="n"/>
      <c r="H206" s="5" t="n"/>
      <c r="I206" s="5">
        <f>SUM(I207:I226)</f>
        <v/>
      </c>
      <c r="J206" s="5">
        <f>SUM(J207:J226)</f>
        <v/>
      </c>
      <c r="K206" s="3" t="n"/>
      <c r="L206" s="3" t="n"/>
    </row>
    <row r="207">
      <c r="A207" t="inlineStr">
        <is>
          <t>9.1</t>
        </is>
      </c>
      <c r="B207" t="inlineStr">
        <is>
          <t>Отделка стен: декоративная отделка</t>
        </is>
      </c>
      <c r="C207" t="inlineStr">
        <is>
          <t>м²</t>
        </is>
      </c>
      <c r="D207" s="6" t="n">
        <v>1528.8</v>
      </c>
      <c r="E207" s="7" t="n">
        <v>75.95</v>
      </c>
      <c r="F207" s="7">
        <f>D207*E207</f>
        <v/>
      </c>
      <c r="G207" s="7" t="n">
        <v>51.64</v>
      </c>
      <c r="H207" s="7" t="n">
        <v>104.81</v>
      </c>
      <c r="I207" s="7" t="n">
        <v>78951.5</v>
      </c>
      <c r="J207" s="7" t="n">
        <v>160227.29</v>
      </c>
      <c r="K207" t="inlineStr">
        <is>
          <t>модель, уточняется</t>
        </is>
      </c>
      <c r="L207" t="inlineStr"/>
    </row>
    <row r="208">
      <c r="A208" t="inlineStr">
        <is>
          <t>9.2</t>
        </is>
      </c>
      <c r="B208" t="inlineStr">
        <is>
          <t>Расчетный воздухообмен</t>
        </is>
      </c>
      <c r="C208" t="inlineStr">
        <is>
          <t>м³/ч</t>
        </is>
      </c>
      <c r="D208" s="6" t="n">
        <v>7253.3</v>
      </c>
      <c r="E208" s="7" t="n">
        <v>12.66</v>
      </c>
      <c r="F208" s="7">
        <f>D208*E208</f>
        <v/>
      </c>
      <c r="G208" s="7" t="n">
        <v>6.2</v>
      </c>
      <c r="H208" s="7" t="n">
        <v>21.39</v>
      </c>
      <c r="I208" s="7" t="n">
        <v>44986.48</v>
      </c>
      <c r="J208" s="7" t="n">
        <v>155156.83</v>
      </c>
      <c r="K208" t="inlineStr">
        <is>
          <t>модель, уточняется</t>
        </is>
      </c>
      <c r="L208" t="inlineStr"/>
    </row>
    <row r="209">
      <c r="A209" t="inlineStr">
        <is>
          <t>9.3</t>
        </is>
      </c>
      <c r="B209" t="inlineStr">
        <is>
          <t>Финишное покрытие: керамогранит / дерево</t>
        </is>
      </c>
      <c r="C209" t="inlineStr">
        <is>
          <t>м²</t>
        </is>
      </c>
      <c r="D209" s="6" t="n">
        <v>503.7</v>
      </c>
      <c r="E209" s="7" t="n">
        <v>75.65000000000001</v>
      </c>
      <c r="F209" s="7">
        <f>D209*E209</f>
        <v/>
      </c>
      <c r="G209" s="7" t="n">
        <v>50.92</v>
      </c>
      <c r="H209" s="7" t="n">
        <v>97.56</v>
      </c>
      <c r="I209" s="7" t="n">
        <v>25646.63</v>
      </c>
      <c r="J209" s="7" t="n">
        <v>49138.77</v>
      </c>
      <c r="K209" t="inlineStr">
        <is>
          <t>рыночная цена</t>
        </is>
      </c>
      <c r="L209" t="inlineStr"/>
    </row>
    <row r="210">
      <c r="A210" t="inlineStr">
        <is>
          <t>9.4</t>
        </is>
      </c>
      <c r="B210" t="inlineStr">
        <is>
          <t>Расчетная тепловая / холодовая нагрузка</t>
        </is>
      </c>
      <c r="C210" t="inlineStr">
        <is>
          <t>кВт</t>
        </is>
      </c>
      <c r="D210" s="6" t="n">
        <v>65.5</v>
      </c>
      <c r="E210" s="7" t="n">
        <v>569.59</v>
      </c>
      <c r="F210" s="7">
        <f>D210*E210</f>
        <v/>
      </c>
      <c r="G210" s="7" t="n">
        <v>279.2</v>
      </c>
      <c r="H210" s="7" t="n">
        <v>961.85</v>
      </c>
      <c r="I210" s="7" t="n">
        <v>18282.11</v>
      </c>
      <c r="J210" s="7" t="n">
        <v>62982.86</v>
      </c>
      <c r="K210" t="inlineStr">
        <is>
          <t>модель, уточняется</t>
        </is>
      </c>
      <c r="L210" t="inlineStr"/>
    </row>
    <row r="211">
      <c r="A211" t="inlineStr">
        <is>
          <t>9.5</t>
        </is>
      </c>
      <c r="B211" t="inlineStr">
        <is>
          <t>Дверные блоки</t>
        </is>
      </c>
      <c r="C211" t="inlineStr">
        <is>
          <t>шт.</t>
        </is>
      </c>
      <c r="D211" s="6" t="n">
        <v>54</v>
      </c>
      <c r="E211" s="7" t="n">
        <v>543.8099999999999</v>
      </c>
      <c r="F211" s="7">
        <f>D211*E211</f>
        <v/>
      </c>
      <c r="G211" s="7" t="n">
        <v>491.98</v>
      </c>
      <c r="H211" s="7" t="n">
        <v>628.42</v>
      </c>
      <c r="I211" s="7" t="n">
        <v>26696.41</v>
      </c>
      <c r="J211" s="7" t="n">
        <v>34099.96</v>
      </c>
      <c r="K211" t="inlineStr">
        <is>
          <t>рыночная цена</t>
        </is>
      </c>
      <c r="L211" t="inlineStr"/>
    </row>
    <row r="212">
      <c r="A212" t="inlineStr">
        <is>
          <t>9.6</t>
        </is>
      </c>
      <c r="B212" t="inlineStr">
        <is>
          <t>Потолок: акустический</t>
        </is>
      </c>
      <c r="C212" t="inlineStr">
        <is>
          <t>м²</t>
        </is>
      </c>
      <c r="D212" s="6" t="n">
        <v>503.7</v>
      </c>
      <c r="E212" s="7" t="n">
        <v>45.63</v>
      </c>
      <c r="F212" s="7">
        <f>D212*E212</f>
        <v/>
      </c>
      <c r="G212" s="7" t="n">
        <v>42.82</v>
      </c>
      <c r="H212" s="7" t="n">
        <v>50.03</v>
      </c>
      <c r="I212" s="7" t="n">
        <v>21566.48</v>
      </c>
      <c r="J212" s="7" t="n">
        <v>25197.6</v>
      </c>
      <c r="K212" t="inlineStr">
        <is>
          <t>рыночная цена</t>
        </is>
      </c>
      <c r="L212" t="inlineStr"/>
    </row>
    <row r="213">
      <c r="A213" t="inlineStr">
        <is>
          <t>9.7</t>
        </is>
      </c>
      <c r="B213" t="inlineStr">
        <is>
          <t>Раковины / мойки</t>
        </is>
      </c>
      <c r="C213" t="inlineStr">
        <is>
          <t>шт.</t>
        </is>
      </c>
      <c r="D213" s="6" t="n">
        <v>27</v>
      </c>
      <c r="E213" s="7" t="n">
        <v>702.3099999999999</v>
      </c>
      <c r="F213" s="7">
        <f>D213*E213</f>
        <v/>
      </c>
      <c r="G213" s="7" t="n">
        <v>419.2</v>
      </c>
      <c r="H213" s="7" t="n">
        <v>871.47</v>
      </c>
      <c r="I213" s="7" t="n">
        <v>11373.48</v>
      </c>
      <c r="J213" s="7" t="n">
        <v>23644.43</v>
      </c>
      <c r="K213" t="inlineStr">
        <is>
          <t>рыночная цена</t>
        </is>
      </c>
      <c r="L213" t="inlineStr"/>
    </row>
    <row r="214">
      <c r="A214" t="inlineStr">
        <is>
          <t>9.8</t>
        </is>
      </c>
      <c r="B214" t="inlineStr">
        <is>
          <t>Перегородки — площадь проекции</t>
        </is>
      </c>
      <c r="C214" t="inlineStr">
        <is>
          <t>м²</t>
        </is>
      </c>
      <c r="D214" s="6" t="n">
        <v>217.6</v>
      </c>
      <c r="E214" s="7" t="n">
        <v>85.34999999999999</v>
      </c>
      <c r="F214" s="7">
        <f>D214*E214</f>
        <v/>
      </c>
      <c r="G214" s="7" t="n">
        <v>42.33</v>
      </c>
      <c r="H214" s="7" t="n">
        <v>129.79</v>
      </c>
      <c r="I214" s="7" t="n">
        <v>9210.4</v>
      </c>
      <c r="J214" s="7" t="n">
        <v>28243</v>
      </c>
      <c r="K214" t="inlineStr">
        <is>
          <t>рыночная цена</t>
        </is>
      </c>
      <c r="L214" t="inlineStr"/>
    </row>
    <row r="215">
      <c r="A215" t="inlineStr">
        <is>
          <t>9.9</t>
        </is>
      </c>
      <c r="B215" t="inlineStr">
        <is>
          <t>Спринклеры</t>
        </is>
      </c>
      <c r="C215" t="inlineStr">
        <is>
          <t>шт.</t>
        </is>
      </c>
      <c r="D215" s="6" t="n">
        <v>54</v>
      </c>
      <c r="E215" s="7" t="n">
        <v>324.6</v>
      </c>
      <c r="F215" s="7">
        <f>D215*E215</f>
        <v/>
      </c>
      <c r="G215" s="7" t="n">
        <v>324.27</v>
      </c>
      <c r="H215" s="7" t="n">
        <v>324.91</v>
      </c>
      <c r="I215" s="7" t="n">
        <v>17596.05</v>
      </c>
      <c r="J215" s="7" t="n">
        <v>17630.94</v>
      </c>
      <c r="K215" t="inlineStr">
        <is>
          <t>рыночная цена</t>
        </is>
      </c>
      <c r="L215" t="inlineStr"/>
    </row>
    <row r="216">
      <c r="A216" t="inlineStr">
        <is>
          <t>9.10</t>
        </is>
      </c>
      <c r="B216" t="inlineStr">
        <is>
          <t>Стяжка / основание пола</t>
        </is>
      </c>
      <c r="C216" t="inlineStr">
        <is>
          <t>м²</t>
        </is>
      </c>
      <c r="D216" s="6" t="n">
        <v>503.7</v>
      </c>
      <c r="E216" s="7" t="n">
        <v>27.01</v>
      </c>
      <c r="F216" s="7">
        <f>D216*E216</f>
        <v/>
      </c>
      <c r="G216" s="7" t="n">
        <v>24.31</v>
      </c>
      <c r="H216" s="7" t="n">
        <v>29.44</v>
      </c>
      <c r="I216" s="7" t="n">
        <v>12244.75</v>
      </c>
      <c r="J216" s="7" t="n">
        <v>14826.69</v>
      </c>
      <c r="K216" t="inlineStr">
        <is>
          <t>рыночная цена</t>
        </is>
      </c>
      <c r="L216" t="inlineStr"/>
    </row>
    <row r="217">
      <c r="A217" t="inlineStr">
        <is>
          <t>9.11</t>
        </is>
      </c>
      <c r="B217" t="inlineStr">
        <is>
          <t>Светильники</t>
        </is>
      </c>
      <c r="C217" t="inlineStr">
        <is>
          <t>шт.</t>
        </is>
      </c>
      <c r="D217" s="6" t="n">
        <v>95</v>
      </c>
      <c r="E217" s="7" t="n">
        <v>107.33</v>
      </c>
      <c r="F217" s="7">
        <f>D217*E217</f>
        <v/>
      </c>
      <c r="G217" s="7" t="n">
        <v>97.47</v>
      </c>
      <c r="H217" s="7" t="n">
        <v>136.19</v>
      </c>
      <c r="I217" s="7" t="n">
        <v>9255.83</v>
      </c>
      <c r="J217" s="7" t="n">
        <v>12932.61</v>
      </c>
      <c r="K217" t="inlineStr">
        <is>
          <t>рыночная цена</t>
        </is>
      </c>
      <c r="L217" t="inlineStr"/>
    </row>
    <row r="218">
      <c r="A218" t="inlineStr">
        <is>
          <t>9.12</t>
        </is>
      </c>
      <c r="B218" t="inlineStr">
        <is>
          <t>Розетки силовые</t>
        </is>
      </c>
      <c r="C218" t="inlineStr">
        <is>
          <t>шт.</t>
        </is>
      </c>
      <c r="D218" s="6" t="n">
        <v>81</v>
      </c>
      <c r="E218" s="7" t="n">
        <v>85.14</v>
      </c>
      <c r="F218" s="7">
        <f>D218*E218</f>
        <v/>
      </c>
      <c r="G218" s="7" t="n">
        <v>66.29000000000001</v>
      </c>
      <c r="H218" s="7" t="n">
        <v>97.20999999999999</v>
      </c>
      <c r="I218" s="7" t="n">
        <v>5396.03</v>
      </c>
      <c r="J218" s="7" t="n">
        <v>7912.64</v>
      </c>
      <c r="K218" t="inlineStr">
        <is>
          <t>рыночная цена</t>
        </is>
      </c>
      <c r="L218" t="inlineStr"/>
    </row>
    <row r="219">
      <c r="A219" t="inlineStr">
        <is>
          <t>9.13</t>
        </is>
      </c>
      <c r="B219" t="inlineStr">
        <is>
          <t>Трапы</t>
        </is>
      </c>
      <c r="C219" t="inlineStr">
        <is>
          <t>шт.</t>
        </is>
      </c>
      <c r="D219" s="6" t="n">
        <v>27</v>
      </c>
      <c r="E219" s="7" t="n">
        <v>253.15</v>
      </c>
      <c r="F219" s="7">
        <f>D219*E219</f>
        <v/>
      </c>
      <c r="G219" s="7" t="n">
        <v>253.15</v>
      </c>
      <c r="H219" s="7" t="n">
        <v>632.88</v>
      </c>
      <c r="I219" s="7" t="n">
        <v>6868.45</v>
      </c>
      <c r="J219" s="7" t="n">
        <v>17171.13</v>
      </c>
      <c r="K219" t="inlineStr">
        <is>
          <t>модель, уточняется</t>
        </is>
      </c>
      <c r="L219" t="inlineStr"/>
    </row>
    <row r="220">
      <c r="A220" t="inlineStr">
        <is>
          <t>9.14</t>
        </is>
      </c>
      <c r="B220" t="inlineStr">
        <is>
          <t>Приточные устройства</t>
        </is>
      </c>
      <c r="C220" t="inlineStr">
        <is>
          <t>шт.</t>
        </is>
      </c>
      <c r="D220" s="6" t="n">
        <v>41</v>
      </c>
      <c r="E220" s="7" t="n">
        <v>156.96</v>
      </c>
      <c r="F220" s="7">
        <f>D220*E220</f>
        <v/>
      </c>
      <c r="G220" s="7" t="n">
        <v>115.44</v>
      </c>
      <c r="H220" s="7" t="n">
        <v>178.1</v>
      </c>
      <c r="I220" s="7" t="n">
        <v>4698.33</v>
      </c>
      <c r="J220" s="7" t="n">
        <v>7248.43</v>
      </c>
      <c r="K220" t="inlineStr">
        <is>
          <t>рыночная цена</t>
        </is>
      </c>
      <c r="L220" t="inlineStr"/>
    </row>
    <row r="221">
      <c r="A221" t="inlineStr">
        <is>
          <t>9.15</t>
        </is>
      </c>
      <c r="B221" t="inlineStr">
        <is>
          <t>Вытяжные устройства</t>
        </is>
      </c>
      <c r="C221" t="inlineStr">
        <is>
          <t>шт.</t>
        </is>
      </c>
      <c r="D221" s="6" t="n">
        <v>41</v>
      </c>
      <c r="E221" s="7" t="n">
        <v>156.96</v>
      </c>
      <c r="F221" s="7">
        <f>D221*E221</f>
        <v/>
      </c>
      <c r="G221" s="7" t="n">
        <v>115.44</v>
      </c>
      <c r="H221" s="7" t="n">
        <v>178.1</v>
      </c>
      <c r="I221" s="7" t="n">
        <v>4698.33</v>
      </c>
      <c r="J221" s="7" t="n">
        <v>7248.43</v>
      </c>
      <c r="K221" t="inlineStr">
        <is>
          <t>рыночная цена</t>
        </is>
      </c>
      <c r="L221" t="inlineStr"/>
    </row>
    <row r="222">
      <c r="A222" t="inlineStr">
        <is>
          <t>9.16</t>
        </is>
      </c>
      <c r="B222" t="inlineStr">
        <is>
          <t>Плинтус / примыкание</t>
        </is>
      </c>
      <c r="C222" t="inlineStr">
        <is>
          <t>пог. м</t>
        </is>
      </c>
      <c r="D222" s="6" t="n">
        <v>377.5</v>
      </c>
      <c r="E222" s="7" t="n">
        <v>14.5</v>
      </c>
      <c r="F222" s="7">
        <f>D222*E222</f>
        <v/>
      </c>
      <c r="G222" s="7" t="n">
        <v>10.98</v>
      </c>
      <c r="H222" s="7" t="n">
        <v>19.99</v>
      </c>
      <c r="I222" s="7" t="n">
        <v>4144.95</v>
      </c>
      <c r="J222" s="7" t="n">
        <v>7545.68</v>
      </c>
      <c r="K222" t="inlineStr">
        <is>
          <t>рыночная цена</t>
        </is>
      </c>
      <c r="L222" t="inlineStr"/>
    </row>
    <row r="223">
      <c r="A223" t="inlineStr">
        <is>
          <t>9.17</t>
        </is>
      </c>
      <c r="B223" t="inlineStr">
        <is>
          <t>Гидроизоляция / облицовка мокрых стен</t>
        </is>
      </c>
      <c r="C223" t="inlineStr">
        <is>
          <t>м²</t>
        </is>
      </c>
      <c r="D223" s="6" t="n">
        <v>84.90000000000001</v>
      </c>
      <c r="E223" s="7" t="n">
        <v>53.69</v>
      </c>
      <c r="F223" s="7">
        <f>D223*E223</f>
        <v/>
      </c>
      <c r="G223" s="7" t="n">
        <v>46.72</v>
      </c>
      <c r="H223" s="7" t="n">
        <v>53.69</v>
      </c>
      <c r="I223" s="7" t="n">
        <v>3968.52</v>
      </c>
      <c r="J223" s="7" t="n">
        <v>4559.69</v>
      </c>
      <c r="K223" t="inlineStr">
        <is>
          <t>рыночная цена</t>
        </is>
      </c>
      <c r="L223" t="inlineStr"/>
    </row>
    <row r="224">
      <c r="A224" t="inlineStr">
        <is>
          <t>9.18</t>
        </is>
      </c>
      <c r="B224" t="inlineStr">
        <is>
          <t>Пожарные извещатели</t>
        </is>
      </c>
      <c r="C224" t="inlineStr">
        <is>
          <t>шт.</t>
        </is>
      </c>
      <c r="D224" s="6" t="n">
        <v>27</v>
      </c>
      <c r="E224" s="7" t="n">
        <v>115.69</v>
      </c>
      <c r="F224" s="7">
        <f>D224*E224</f>
        <v/>
      </c>
      <c r="G224" s="7" t="n">
        <v>61.06</v>
      </c>
      <c r="H224" s="7" t="n">
        <v>163.75</v>
      </c>
      <c r="I224" s="7" t="n">
        <v>1656.58</v>
      </c>
      <c r="J224" s="7" t="n">
        <v>4442.74</v>
      </c>
      <c r="K224" t="inlineStr">
        <is>
          <t>рыночная цена</t>
        </is>
      </c>
      <c r="L224" t="inlineStr"/>
    </row>
    <row r="225">
      <c r="A225" t="inlineStr">
        <is>
          <t>9.19</t>
        </is>
      </c>
      <c r="B225" t="inlineStr">
        <is>
          <t>Точки СКС / Wi-Fi / TV</t>
        </is>
      </c>
      <c r="C225" t="inlineStr">
        <is>
          <t>шт.</t>
        </is>
      </c>
      <c r="D225" s="6" t="n">
        <v>27</v>
      </c>
      <c r="E225" s="7" t="n">
        <v>53.71</v>
      </c>
      <c r="F225" s="7">
        <f>D225*E225</f>
        <v/>
      </c>
      <c r="G225" s="7" t="n">
        <v>52.26</v>
      </c>
      <c r="H225" s="7" t="n">
        <v>60.29</v>
      </c>
      <c r="I225" s="7" t="n">
        <v>1417.96</v>
      </c>
      <c r="J225" s="7" t="n">
        <v>1635.88</v>
      </c>
      <c r="K225" t="inlineStr">
        <is>
          <t>рыночная цена</t>
        </is>
      </c>
      <c r="L225" t="inlineStr"/>
    </row>
    <row r="226">
      <c r="A226" t="inlineStr">
        <is>
          <t>9.20</t>
        </is>
      </c>
      <c r="B226" t="inlineStr">
        <is>
          <t>Гидроизоляция пола</t>
        </is>
      </c>
      <c r="C226" t="inlineStr">
        <is>
          <t>м²</t>
        </is>
      </c>
      <c r="D226" s="6" t="n">
        <v>25.2</v>
      </c>
      <c r="E226" s="7" t="n">
        <v>26.58</v>
      </c>
      <c r="F226" s="7">
        <f>D226*E226</f>
        <v/>
      </c>
      <c r="G226" s="7" t="n">
        <v>16</v>
      </c>
      <c r="H226" s="7" t="n">
        <v>39.91</v>
      </c>
      <c r="I226" s="7" t="n">
        <v>402.96</v>
      </c>
      <c r="J226" s="7" t="n">
        <v>1005.16</v>
      </c>
      <c r="K226" t="inlineStr">
        <is>
          <t>модель, уточняется</t>
        </is>
      </c>
      <c r="L226" t="inlineStr"/>
    </row>
    <row r="227">
      <c r="A227" s="3" t="inlineStr">
        <is>
          <t>10</t>
        </is>
      </c>
      <c r="B227" s="3" t="inlineStr">
        <is>
          <t>Открытая зона</t>
        </is>
      </c>
      <c r="C227" s="3" t="n"/>
      <c r="D227" s="4" t="n"/>
      <c r="E227" s="5" t="n"/>
      <c r="F227" s="5">
        <f>SUM(F228:F237)</f>
        <v/>
      </c>
      <c r="G227" s="5" t="n"/>
      <c r="H227" s="5" t="n"/>
      <c r="I227" s="5">
        <f>SUM(I228:I237)</f>
        <v/>
      </c>
      <c r="J227" s="5">
        <f>SUM(J228:J237)</f>
        <v/>
      </c>
      <c r="K227" s="3" t="n"/>
      <c r="L227" s="3" t="n"/>
    </row>
    <row r="228">
      <c r="A228" t="inlineStr">
        <is>
          <t>10.1</t>
        </is>
      </c>
      <c r="B228" t="inlineStr">
        <is>
          <t>Позиции мебели / оборудования</t>
        </is>
      </c>
      <c r="C228" t="inlineStr">
        <is>
          <t>шт.</t>
        </is>
      </c>
      <c r="D228" s="6" t="n">
        <v>16</v>
      </c>
      <c r="E228" s="7" t="n">
        <v>2531.52</v>
      </c>
      <c r="F228" s="7">
        <f>D228*E228</f>
        <v/>
      </c>
      <c r="G228" s="7" t="n">
        <v>1213.48</v>
      </c>
      <c r="H228" s="7" t="n">
        <v>4328.36</v>
      </c>
      <c r="I228" s="7" t="n">
        <v>19242.66</v>
      </c>
      <c r="J228" s="7" t="n">
        <v>68636.5</v>
      </c>
      <c r="K228" t="inlineStr">
        <is>
          <t>модель, уточняется</t>
        </is>
      </c>
      <c r="L228" t="inlineStr"/>
    </row>
    <row r="229">
      <c r="A229" t="inlineStr">
        <is>
          <t>10.2</t>
        </is>
      </c>
      <c r="B229" t="inlineStr">
        <is>
          <t>Финишное покрытие: террасная доска / плитка</t>
        </is>
      </c>
      <c r="C229" t="inlineStr">
        <is>
          <t>м²</t>
        </is>
      </c>
      <c r="D229" s="6" t="n">
        <v>93.90000000000001</v>
      </c>
      <c r="E229" s="7" t="n">
        <v>221.51</v>
      </c>
      <c r="F229" s="7">
        <f>D229*E229</f>
        <v/>
      </c>
      <c r="G229" s="7" t="n">
        <v>159.49</v>
      </c>
      <c r="H229" s="7" t="n">
        <v>292.39</v>
      </c>
      <c r="I229" s="7" t="n">
        <v>14975.83</v>
      </c>
      <c r="J229" s="7" t="n">
        <v>27455.38</v>
      </c>
      <c r="K229" t="inlineStr">
        <is>
          <t>модель, уточняется</t>
        </is>
      </c>
      <c r="L229" t="inlineStr"/>
    </row>
    <row r="230">
      <c r="A230" t="inlineStr">
        <is>
          <t>10.3</t>
        </is>
      </c>
      <c r="B230" t="inlineStr">
        <is>
          <t>Стяжка / основание пола</t>
        </is>
      </c>
      <c r="C230" t="inlineStr">
        <is>
          <t>м²</t>
        </is>
      </c>
      <c r="D230" s="6" t="n">
        <v>93.90000000000001</v>
      </c>
      <c r="E230" s="7" t="n">
        <v>27.01</v>
      </c>
      <c r="F230" s="7">
        <f>D230*E230</f>
        <v/>
      </c>
      <c r="G230" s="7" t="n">
        <v>24.31</v>
      </c>
      <c r="H230" s="7" t="n">
        <v>29.44</v>
      </c>
      <c r="I230" s="7" t="n">
        <v>2282.67</v>
      </c>
      <c r="J230" s="7" t="n">
        <v>2764</v>
      </c>
      <c r="K230" t="inlineStr">
        <is>
          <t>рыночная цена</t>
        </is>
      </c>
      <c r="L230" t="inlineStr"/>
    </row>
    <row r="231">
      <c r="A231" t="inlineStr">
        <is>
          <t>10.4</t>
        </is>
      </c>
      <c r="B231" t="inlineStr">
        <is>
          <t>Гидроизоляция пола</t>
        </is>
      </c>
      <c r="C231" t="inlineStr">
        <is>
          <t>м²</t>
        </is>
      </c>
      <c r="D231" s="6" t="n">
        <v>93.90000000000001</v>
      </c>
      <c r="E231" s="7" t="n">
        <v>26.58</v>
      </c>
      <c r="F231" s="7">
        <f>D231*E231</f>
        <v/>
      </c>
      <c r="G231" s="7" t="n">
        <v>15.95</v>
      </c>
      <c r="H231" s="7" t="n">
        <v>39.87</v>
      </c>
      <c r="I231" s="7" t="n">
        <v>1497.56</v>
      </c>
      <c r="J231" s="7" t="n">
        <v>3743.96</v>
      </c>
      <c r="K231" t="inlineStr">
        <is>
          <t>модель, уточняется</t>
        </is>
      </c>
      <c r="L231" t="inlineStr"/>
    </row>
    <row r="232">
      <c r="A232" t="inlineStr">
        <is>
          <t>10.5</t>
        </is>
      </c>
      <c r="B232" t="inlineStr">
        <is>
          <t>Спринклеры</t>
        </is>
      </c>
      <c r="C232" t="inlineStr">
        <is>
          <t>шт.</t>
        </is>
      </c>
      <c r="D232" s="6" t="n">
        <v>5</v>
      </c>
      <c r="E232" s="7" t="n">
        <v>324.6</v>
      </c>
      <c r="F232" s="7">
        <f>D232*E232</f>
        <v/>
      </c>
      <c r="G232" s="7" t="n">
        <v>324.27</v>
      </c>
      <c r="H232" s="7" t="n">
        <v>324.91</v>
      </c>
      <c r="I232" s="7" t="n">
        <v>1620.88</v>
      </c>
      <c r="J232" s="7" t="n">
        <v>1624.09</v>
      </c>
      <c r="K232" t="inlineStr">
        <is>
          <t>рыночная цена</t>
        </is>
      </c>
      <c r="L232" t="inlineStr"/>
    </row>
    <row r="233">
      <c r="A233" t="inlineStr">
        <is>
          <t>10.6</t>
        </is>
      </c>
      <c r="B233" t="inlineStr">
        <is>
          <t>Расчетная тепловая / холодовая нагрузка</t>
        </is>
      </c>
      <c r="C233" t="inlineStr">
        <is>
          <t>кВт</t>
        </is>
      </c>
      <c r="D233" s="6" t="n">
        <v>1.9</v>
      </c>
      <c r="E233" s="7" t="n">
        <v>569.59</v>
      </c>
      <c r="F233" s="7">
        <f>D233*E233</f>
        <v/>
      </c>
      <c r="G233" s="7" t="n">
        <v>279.21</v>
      </c>
      <c r="H233" s="7" t="n">
        <v>962.66</v>
      </c>
      <c r="I233" s="7" t="n">
        <v>524.36</v>
      </c>
      <c r="J233" s="7" t="n">
        <v>1807.88</v>
      </c>
      <c r="K233" t="inlineStr">
        <is>
          <t>модель, уточняется</t>
        </is>
      </c>
      <c r="L233" t="inlineStr"/>
    </row>
    <row r="234">
      <c r="A234" t="inlineStr">
        <is>
          <t>10.7</t>
        </is>
      </c>
      <c r="B234" t="inlineStr">
        <is>
          <t>Трапы</t>
        </is>
      </c>
      <c r="C234" t="inlineStr">
        <is>
          <t>шт.</t>
        </is>
      </c>
      <c r="D234" s="6" t="n">
        <v>3</v>
      </c>
      <c r="E234" s="7" t="n">
        <v>253.15</v>
      </c>
      <c r="F234" s="7">
        <f>D234*E234</f>
        <v/>
      </c>
      <c r="G234" s="7" t="n">
        <v>116.37</v>
      </c>
      <c r="H234" s="7" t="n">
        <v>438.93</v>
      </c>
      <c r="I234" s="7" t="n">
        <v>310.89</v>
      </c>
      <c r="J234" s="7" t="n">
        <v>1172.67</v>
      </c>
      <c r="K234" t="inlineStr">
        <is>
          <t>модель, уточняется</t>
        </is>
      </c>
      <c r="L234" t="inlineStr"/>
    </row>
    <row r="235">
      <c r="A235" t="inlineStr">
        <is>
          <t>10.8</t>
        </is>
      </c>
      <c r="B235" t="inlineStr">
        <is>
          <t>Светильники</t>
        </is>
      </c>
      <c r="C235" t="inlineStr">
        <is>
          <t>шт.</t>
        </is>
      </c>
      <c r="D235" s="6" t="n">
        <v>5</v>
      </c>
      <c r="E235" s="7" t="n">
        <v>107.33</v>
      </c>
      <c r="F235" s="7">
        <f>D235*E235</f>
        <v/>
      </c>
      <c r="G235" s="7" t="n">
        <v>97.47</v>
      </c>
      <c r="H235" s="7" t="n">
        <v>136.19</v>
      </c>
      <c r="I235" s="7" t="n">
        <v>487.21</v>
      </c>
      <c r="J235" s="7" t="n">
        <v>680.74</v>
      </c>
      <c r="K235" t="inlineStr">
        <is>
          <t>рыночная цена</t>
        </is>
      </c>
      <c r="L235" t="inlineStr"/>
    </row>
    <row r="236">
      <c r="A236" t="inlineStr">
        <is>
          <t>10.9</t>
        </is>
      </c>
      <c r="B236" t="inlineStr">
        <is>
          <t>Пожарные извещатели</t>
        </is>
      </c>
      <c r="C236" t="inlineStr">
        <is>
          <t>шт.</t>
        </is>
      </c>
      <c r="D236" s="6" t="n">
        <v>2</v>
      </c>
      <c r="E236" s="7" t="n">
        <v>115.69</v>
      </c>
      <c r="F236" s="7">
        <f>D236*E236</f>
        <v/>
      </c>
      <c r="G236" s="7" t="n">
        <v>61.06</v>
      </c>
      <c r="H236" s="7" t="n">
        <v>163.75</v>
      </c>
      <c r="I236" s="7" t="n">
        <v>94.72</v>
      </c>
      <c r="J236" s="7" t="n">
        <v>254.02</v>
      </c>
      <c r="K236" t="inlineStr">
        <is>
          <t>рыночная цена</t>
        </is>
      </c>
      <c r="L236" t="inlineStr"/>
    </row>
    <row r="237">
      <c r="A237" t="inlineStr">
        <is>
          <t>10.10</t>
        </is>
      </c>
      <c r="B237" t="inlineStr">
        <is>
          <t>Розетки силовые</t>
        </is>
      </c>
      <c r="C237" t="inlineStr">
        <is>
          <t>шт.</t>
        </is>
      </c>
      <c r="D237" s="6" t="n">
        <v>1</v>
      </c>
      <c r="E237" s="7" t="n">
        <v>85.14</v>
      </c>
      <c r="F237" s="7">
        <f>D237*E237</f>
        <v/>
      </c>
      <c r="G237" s="7" t="n">
        <v>66.29000000000001</v>
      </c>
      <c r="H237" s="7" t="n">
        <v>97.20999999999999</v>
      </c>
      <c r="I237" s="7" t="n">
        <v>74.27</v>
      </c>
      <c r="J237" s="7" t="n">
        <v>108.91</v>
      </c>
      <c r="K237" t="inlineStr">
        <is>
          <t>рыночная цена</t>
        </is>
      </c>
      <c r="L237" t="inlineStr"/>
    </row>
    <row r="238">
      <c r="A238" s="3" t="inlineStr">
        <is>
          <t>11</t>
        </is>
      </c>
      <c r="B238" s="3" t="inlineStr">
        <is>
          <t>Общественный</t>
        </is>
      </c>
      <c r="C238" s="3" t="n"/>
      <c r="D238" s="4" t="n"/>
      <c r="E238" s="5" t="n"/>
      <c r="F238" s="5">
        <f>SUM(F239:F258)</f>
        <v/>
      </c>
      <c r="G238" s="5" t="n"/>
      <c r="H238" s="5" t="n"/>
      <c r="I238" s="5">
        <f>SUM(I239:I258)</f>
        <v/>
      </c>
      <c r="J238" s="5">
        <f>SUM(J239:J258)</f>
        <v/>
      </c>
      <c r="K238" s="3" t="n"/>
      <c r="L238" s="3" t="n"/>
    </row>
    <row r="239">
      <c r="A239" t="inlineStr">
        <is>
          <t>11.1</t>
        </is>
      </c>
      <c r="B239" t="inlineStr">
        <is>
          <t>Отделка стен: декоративная отделка</t>
        </is>
      </c>
      <c r="C239" t="inlineStr">
        <is>
          <t>м²</t>
        </is>
      </c>
      <c r="D239" s="6" t="n">
        <v>1006.9</v>
      </c>
      <c r="E239" s="7" t="n">
        <v>120.25</v>
      </c>
      <c r="F239" s="7">
        <f>D239*E239</f>
        <v/>
      </c>
      <c r="G239" s="7" t="n">
        <v>76.66</v>
      </c>
      <c r="H239" s="7" t="n">
        <v>172.86</v>
      </c>
      <c r="I239" s="7" t="n">
        <v>77183.10000000001</v>
      </c>
      <c r="J239" s="7" t="n">
        <v>174042.73</v>
      </c>
      <c r="K239" t="inlineStr">
        <is>
          <t>модель, уточняется</t>
        </is>
      </c>
      <c r="L239" t="inlineStr"/>
    </row>
    <row r="240">
      <c r="A240" t="inlineStr">
        <is>
          <t>11.2</t>
        </is>
      </c>
      <c r="B240" t="inlineStr">
        <is>
          <t>Расчетный воздухообмен</t>
        </is>
      </c>
      <c r="C240" t="inlineStr">
        <is>
          <t>м³/ч</t>
        </is>
      </c>
      <c r="D240" s="6" t="n">
        <v>9220.200000000001</v>
      </c>
      <c r="E240" s="7" t="n">
        <v>12.66</v>
      </c>
      <c r="F240" s="7">
        <f>D240*E240</f>
        <v/>
      </c>
      <c r="G240" s="7" t="n">
        <v>6.2</v>
      </c>
      <c r="H240" s="7" t="n">
        <v>21.39</v>
      </c>
      <c r="I240" s="7" t="n">
        <v>57185.7</v>
      </c>
      <c r="J240" s="7" t="n">
        <v>197232.14</v>
      </c>
      <c r="K240" t="inlineStr">
        <is>
          <t>модель, уточняется</t>
        </is>
      </c>
      <c r="L240" t="inlineStr"/>
    </row>
    <row r="241">
      <c r="A241" t="inlineStr">
        <is>
          <t>11.3</t>
        </is>
      </c>
      <c r="B241" t="inlineStr">
        <is>
          <t>Расчетная тепловая / холодовая нагрузка</t>
        </is>
      </c>
      <c r="C241" t="inlineStr">
        <is>
          <t>кВт</t>
        </is>
      </c>
      <c r="D241" s="6" t="n">
        <v>102.4</v>
      </c>
      <c r="E241" s="7" t="n">
        <v>569.59</v>
      </c>
      <c r="F241" s="7">
        <f>D241*E241</f>
        <v/>
      </c>
      <c r="G241" s="7" t="n">
        <v>279.01</v>
      </c>
      <c r="H241" s="7" t="n">
        <v>962.64</v>
      </c>
      <c r="I241" s="7" t="n">
        <v>28583.56</v>
      </c>
      <c r="J241" s="7" t="n">
        <v>98618.63</v>
      </c>
      <c r="K241" t="inlineStr">
        <is>
          <t>модель, уточняется</t>
        </is>
      </c>
      <c r="L241" t="inlineStr"/>
    </row>
    <row r="242">
      <c r="A242" t="inlineStr">
        <is>
          <t>11.4</t>
        </is>
      </c>
      <c r="B242" t="inlineStr">
        <is>
          <t>Финишное покрытие: камень / керамогранит</t>
        </is>
      </c>
      <c r="C242" t="inlineStr">
        <is>
          <t>м²</t>
        </is>
      </c>
      <c r="D242" s="6" t="n">
        <v>853.7</v>
      </c>
      <c r="E242" s="7" t="n">
        <v>50.59</v>
      </c>
      <c r="F242" s="7">
        <f>D242*E242</f>
        <v/>
      </c>
      <c r="G242" s="7" t="n">
        <v>43.73</v>
      </c>
      <c r="H242" s="7" t="n">
        <v>56.46</v>
      </c>
      <c r="I242" s="7" t="n">
        <v>37336</v>
      </c>
      <c r="J242" s="7" t="n">
        <v>48203.1</v>
      </c>
      <c r="K242" t="inlineStr">
        <is>
          <t>рыночная цена</t>
        </is>
      </c>
      <c r="L242" t="inlineStr"/>
    </row>
    <row r="243">
      <c r="A243" t="inlineStr">
        <is>
          <t>11.5</t>
        </is>
      </c>
      <c r="B243" t="inlineStr">
        <is>
          <t>Потолок: акустический / ГКЛ</t>
        </is>
      </c>
      <c r="C243" t="inlineStr">
        <is>
          <t>м²</t>
        </is>
      </c>
      <c r="D243" s="6" t="n">
        <v>853.7</v>
      </c>
      <c r="E243" s="7" t="n">
        <v>41.44</v>
      </c>
      <c r="F243" s="7">
        <f>D243*E243</f>
        <v/>
      </c>
      <c r="G243" s="7" t="n">
        <v>35.32</v>
      </c>
      <c r="H243" s="7" t="n">
        <v>44.58</v>
      </c>
      <c r="I243" s="7" t="n">
        <v>30157.13</v>
      </c>
      <c r="J243" s="7" t="n">
        <v>38060.47</v>
      </c>
      <c r="K243" t="inlineStr">
        <is>
          <t>рыночная цена</t>
        </is>
      </c>
      <c r="L243" t="inlineStr"/>
    </row>
    <row r="244">
      <c r="A244" t="inlineStr">
        <is>
          <t>11.6</t>
        </is>
      </c>
      <c r="B244" t="inlineStr">
        <is>
          <t>Перегородки — площадь проекции</t>
        </is>
      </c>
      <c r="C244" t="inlineStr">
        <is>
          <t>м²</t>
        </is>
      </c>
      <c r="D244" s="6" t="n">
        <v>307.3</v>
      </c>
      <c r="E244" s="7" t="n">
        <v>85.34999999999999</v>
      </c>
      <c r="F244" s="7">
        <f>D244*E244</f>
        <v/>
      </c>
      <c r="G244" s="7" t="n">
        <v>42.33</v>
      </c>
      <c r="H244" s="7" t="n">
        <v>129.79</v>
      </c>
      <c r="I244" s="7" t="n">
        <v>13008.91</v>
      </c>
      <c r="J244" s="7" t="n">
        <v>39890.83</v>
      </c>
      <c r="K244" t="inlineStr">
        <is>
          <t>рыночная цена</t>
        </is>
      </c>
      <c r="L244" t="inlineStr"/>
    </row>
    <row r="245">
      <c r="A245" t="inlineStr">
        <is>
          <t>11.7</t>
        </is>
      </c>
      <c r="B245" t="inlineStr">
        <is>
          <t>Спринклеры</t>
        </is>
      </c>
      <c r="C245" t="inlineStr">
        <is>
          <t>шт.</t>
        </is>
      </c>
      <c r="D245" s="6" t="n">
        <v>76</v>
      </c>
      <c r="E245" s="7" t="n">
        <v>324.6</v>
      </c>
      <c r="F245" s="7">
        <f>D245*E245</f>
        <v/>
      </c>
      <c r="G245" s="7" t="n">
        <v>324.27</v>
      </c>
      <c r="H245" s="7" t="n">
        <v>324.91</v>
      </c>
      <c r="I245" s="7" t="n">
        <v>24693.04</v>
      </c>
      <c r="J245" s="7" t="n">
        <v>24742</v>
      </c>
      <c r="K245" t="inlineStr">
        <is>
          <t>рыночная цена</t>
        </is>
      </c>
      <c r="L245" t="inlineStr"/>
    </row>
    <row r="246">
      <c r="A246" t="inlineStr">
        <is>
          <t>11.8</t>
        </is>
      </c>
      <c r="B246" t="inlineStr">
        <is>
          <t>Стяжка / основание пола</t>
        </is>
      </c>
      <c r="C246" t="inlineStr">
        <is>
          <t>м²</t>
        </is>
      </c>
      <c r="D246" s="6" t="n">
        <v>853.7</v>
      </c>
      <c r="E246" s="7" t="n">
        <v>27.01</v>
      </c>
      <c r="F246" s="7">
        <f>D246*E246</f>
        <v/>
      </c>
      <c r="G246" s="7" t="n">
        <v>24.31</v>
      </c>
      <c r="H246" s="7" t="n">
        <v>29.44</v>
      </c>
      <c r="I246" s="7" t="n">
        <v>20753.61</v>
      </c>
      <c r="J246" s="7" t="n">
        <v>25129.72</v>
      </c>
      <c r="K246" t="inlineStr">
        <is>
          <t>рыночная цена</t>
        </is>
      </c>
      <c r="L246" t="inlineStr"/>
    </row>
    <row r="247">
      <c r="A247" t="inlineStr">
        <is>
          <t>11.9</t>
        </is>
      </c>
      <c r="B247" t="inlineStr">
        <is>
          <t>Светильники</t>
        </is>
      </c>
      <c r="C247" t="inlineStr">
        <is>
          <t>шт.</t>
        </is>
      </c>
      <c r="D247" s="6" t="n">
        <v>134</v>
      </c>
      <c r="E247" s="7" t="n">
        <v>107.33</v>
      </c>
      <c r="F247" s="7">
        <f>D247*E247</f>
        <v/>
      </c>
      <c r="G247" s="7" t="n">
        <v>97.47</v>
      </c>
      <c r="H247" s="7" t="n">
        <v>136.19</v>
      </c>
      <c r="I247" s="7" t="n">
        <v>13026.85</v>
      </c>
      <c r="J247" s="7" t="n">
        <v>18201.61</v>
      </c>
      <c r="K247" t="inlineStr">
        <is>
          <t>рыночная цена</t>
        </is>
      </c>
      <c r="L247" t="inlineStr"/>
    </row>
    <row r="248">
      <c r="A248" t="inlineStr">
        <is>
          <t>11.10</t>
        </is>
      </c>
      <c r="B248" t="inlineStr">
        <is>
          <t>Дверные блоки</t>
        </is>
      </c>
      <c r="C248" t="inlineStr">
        <is>
          <t>шт.</t>
        </is>
      </c>
      <c r="D248" s="6" t="n">
        <v>21</v>
      </c>
      <c r="E248" s="7" t="n">
        <v>543.8099999999999</v>
      </c>
      <c r="F248" s="7">
        <f>D248*E248</f>
        <v/>
      </c>
      <c r="G248" s="7" t="n">
        <v>491.98</v>
      </c>
      <c r="H248" s="7" t="n">
        <v>628.42</v>
      </c>
      <c r="I248" s="7" t="n">
        <v>10321.67</v>
      </c>
      <c r="J248" s="7" t="n">
        <v>13184.12</v>
      </c>
      <c r="K248" t="inlineStr">
        <is>
          <t>рыночная цена</t>
        </is>
      </c>
      <c r="L248" t="inlineStr"/>
    </row>
    <row r="249">
      <c r="A249" t="inlineStr">
        <is>
          <t>11.11</t>
        </is>
      </c>
      <c r="B249" t="inlineStr">
        <is>
          <t>Розетки силовые</t>
        </is>
      </c>
      <c r="C249" t="inlineStr">
        <is>
          <t>шт.</t>
        </is>
      </c>
      <c r="D249" s="6" t="n">
        <v>108</v>
      </c>
      <c r="E249" s="7" t="n">
        <v>85.14</v>
      </c>
      <c r="F249" s="7">
        <f>D249*E249</f>
        <v/>
      </c>
      <c r="G249" s="7" t="n">
        <v>66.29000000000001</v>
      </c>
      <c r="H249" s="7" t="n">
        <v>97.20999999999999</v>
      </c>
      <c r="I249" s="7" t="n">
        <v>7160.3</v>
      </c>
      <c r="J249" s="7" t="n">
        <v>10499.73</v>
      </c>
      <c r="K249" t="inlineStr">
        <is>
          <t>рыночная цена</t>
        </is>
      </c>
      <c r="L249" t="inlineStr"/>
    </row>
    <row r="250">
      <c r="A250" t="inlineStr">
        <is>
          <t>11.12</t>
        </is>
      </c>
      <c r="B250" t="inlineStr">
        <is>
          <t>Приточные устройства</t>
        </is>
      </c>
      <c r="C250" t="inlineStr">
        <is>
          <t>шт.</t>
        </is>
      </c>
      <c r="D250" s="6" t="n">
        <v>53</v>
      </c>
      <c r="E250" s="7" t="n">
        <v>156.96</v>
      </c>
      <c r="F250" s="7">
        <f>D250*E250</f>
        <v/>
      </c>
      <c r="G250" s="7" t="n">
        <v>115.44</v>
      </c>
      <c r="H250" s="7" t="n">
        <v>178.1</v>
      </c>
      <c r="I250" s="7" t="n">
        <v>6099.92</v>
      </c>
      <c r="J250" s="7" t="n">
        <v>9410.76</v>
      </c>
      <c r="K250" t="inlineStr">
        <is>
          <t>рыночная цена</t>
        </is>
      </c>
      <c r="L250" t="inlineStr"/>
    </row>
    <row r="251">
      <c r="A251" t="inlineStr">
        <is>
          <t>11.13</t>
        </is>
      </c>
      <c r="B251" t="inlineStr">
        <is>
          <t>Раковины / мойки</t>
        </is>
      </c>
      <c r="C251" t="inlineStr">
        <is>
          <t>шт.</t>
        </is>
      </c>
      <c r="D251" s="6" t="n">
        <v>9</v>
      </c>
      <c r="E251" s="7" t="n">
        <v>702.3099999999999</v>
      </c>
      <c r="F251" s="7">
        <f>D251*E251</f>
        <v/>
      </c>
      <c r="G251" s="7" t="n">
        <v>419.2</v>
      </c>
      <c r="H251" s="7" t="n">
        <v>871.47</v>
      </c>
      <c r="I251" s="7" t="n">
        <v>3908.75</v>
      </c>
      <c r="J251" s="7" t="n">
        <v>8125.94</v>
      </c>
      <c r="K251" t="inlineStr">
        <is>
          <t>рыночная цена</t>
        </is>
      </c>
      <c r="L251" t="inlineStr"/>
    </row>
    <row r="252">
      <c r="A252" t="inlineStr">
        <is>
          <t>11.14</t>
        </is>
      </c>
      <c r="B252" t="inlineStr">
        <is>
          <t>Вытяжные устройства</t>
        </is>
      </c>
      <c r="C252" t="inlineStr">
        <is>
          <t>шт.</t>
        </is>
      </c>
      <c r="D252" s="6" t="n">
        <v>32</v>
      </c>
      <c r="E252" s="7" t="n">
        <v>156.96</v>
      </c>
      <c r="F252" s="7">
        <f>D252*E252</f>
        <v/>
      </c>
      <c r="G252" s="7" t="n">
        <v>115.44</v>
      </c>
      <c r="H252" s="7" t="n">
        <v>178.1</v>
      </c>
      <c r="I252" s="7" t="n">
        <v>3677.89</v>
      </c>
      <c r="J252" s="7" t="n">
        <v>5674.14</v>
      </c>
      <c r="K252" t="inlineStr">
        <is>
          <t>рыночная цена</t>
        </is>
      </c>
      <c r="L252" t="inlineStr"/>
    </row>
    <row r="253">
      <c r="A253" t="inlineStr">
        <is>
          <t>11.15</t>
        </is>
      </c>
      <c r="B253" t="inlineStr">
        <is>
          <t>Плинтус / примыкание</t>
        </is>
      </c>
      <c r="C253" t="inlineStr">
        <is>
          <t>пог. м</t>
        </is>
      </c>
      <c r="D253" s="6" t="n">
        <v>264.1</v>
      </c>
      <c r="E253" s="7" t="n">
        <v>14.5</v>
      </c>
      <c r="F253" s="7">
        <f>D253*E253</f>
        <v/>
      </c>
      <c r="G253" s="7" t="n">
        <v>10.98</v>
      </c>
      <c r="H253" s="7" t="n">
        <v>19.99</v>
      </c>
      <c r="I253" s="7" t="n">
        <v>2900.45</v>
      </c>
      <c r="J253" s="7" t="n">
        <v>5280.13</v>
      </c>
      <c r="K253" t="inlineStr">
        <is>
          <t>рыночная цена</t>
        </is>
      </c>
      <c r="L253" t="inlineStr"/>
    </row>
    <row r="254">
      <c r="A254" t="inlineStr">
        <is>
          <t>11.16</t>
        </is>
      </c>
      <c r="B254" t="inlineStr">
        <is>
          <t>Трапы</t>
        </is>
      </c>
      <c r="C254" t="inlineStr">
        <is>
          <t>шт.</t>
        </is>
      </c>
      <c r="D254" s="6" t="n">
        <v>9</v>
      </c>
      <c r="E254" s="7" t="n">
        <v>253.15</v>
      </c>
      <c r="F254" s="7">
        <f>D254*E254</f>
        <v/>
      </c>
      <c r="G254" s="7" t="n">
        <v>253.15</v>
      </c>
      <c r="H254" s="7" t="n">
        <v>632.88</v>
      </c>
      <c r="I254" s="7" t="n">
        <v>2360.5</v>
      </c>
      <c r="J254" s="7" t="n">
        <v>5901.24</v>
      </c>
      <c r="K254" t="inlineStr">
        <is>
          <t>модель, уточняется</t>
        </is>
      </c>
      <c r="L254" t="inlineStr"/>
    </row>
    <row r="255">
      <c r="A255" t="inlineStr">
        <is>
          <t>11.17</t>
        </is>
      </c>
      <c r="B255" t="inlineStr">
        <is>
          <t>Пожарные извещатели</t>
        </is>
      </c>
      <c r="C255" t="inlineStr">
        <is>
          <t>шт.</t>
        </is>
      </c>
      <c r="D255" s="6" t="n">
        <v>19</v>
      </c>
      <c r="E255" s="7" t="n">
        <v>115.69</v>
      </c>
      <c r="F255" s="7">
        <f>D255*E255</f>
        <v/>
      </c>
      <c r="G255" s="7" t="n">
        <v>61.06</v>
      </c>
      <c r="H255" s="7" t="n">
        <v>163.75</v>
      </c>
      <c r="I255" s="7" t="n">
        <v>1186.08</v>
      </c>
      <c r="J255" s="7" t="n">
        <v>3180.93</v>
      </c>
      <c r="K255" t="inlineStr">
        <is>
          <t>рыночная цена</t>
        </is>
      </c>
      <c r="L255" t="inlineStr"/>
    </row>
    <row r="256">
      <c r="A256" t="inlineStr">
        <is>
          <t>11.18</t>
        </is>
      </c>
      <c r="B256" t="inlineStr">
        <is>
          <t>Точки СКС / Wi-Fi / TV</t>
        </is>
      </c>
      <c r="C256" t="inlineStr">
        <is>
          <t>шт.</t>
        </is>
      </c>
      <c r="D256" s="6" t="n">
        <v>30</v>
      </c>
      <c r="E256" s="7" t="n">
        <v>53.71</v>
      </c>
      <c r="F256" s="7">
        <f>D256*E256</f>
        <v/>
      </c>
      <c r="G256" s="7" t="n">
        <v>52.26</v>
      </c>
      <c r="H256" s="7" t="n">
        <v>60.29</v>
      </c>
      <c r="I256" s="7" t="n">
        <v>1543.16</v>
      </c>
      <c r="J256" s="7" t="n">
        <v>1780.32</v>
      </c>
      <c r="K256" t="inlineStr">
        <is>
          <t>рыночная цена</t>
        </is>
      </c>
      <c r="L256" t="inlineStr"/>
    </row>
    <row r="257">
      <c r="A257" t="inlineStr">
        <is>
          <t>11.19</t>
        </is>
      </c>
      <c r="B257" t="inlineStr">
        <is>
          <t>Гидроизоляция / облицовка мокрых стен</t>
        </is>
      </c>
      <c r="C257" t="inlineStr">
        <is>
          <t>м²</t>
        </is>
      </c>
      <c r="D257" s="6" t="n">
        <v>22.4</v>
      </c>
      <c r="E257" s="7" t="n">
        <v>53.69</v>
      </c>
      <c r="F257" s="7">
        <f>D257*E257</f>
        <v/>
      </c>
      <c r="G257" s="7" t="n">
        <v>46.72</v>
      </c>
      <c r="H257" s="7" t="n">
        <v>53.69</v>
      </c>
      <c r="I257" s="7" t="n">
        <v>1045.46</v>
      </c>
      <c r="J257" s="7" t="n">
        <v>1201.19</v>
      </c>
      <c r="K257" t="inlineStr">
        <is>
          <t>рыночная цена</t>
        </is>
      </c>
      <c r="L257" t="inlineStr"/>
    </row>
    <row r="258">
      <c r="A258" t="inlineStr">
        <is>
          <t>11.20</t>
        </is>
      </c>
      <c r="B258" t="inlineStr">
        <is>
          <t>Гидроизоляция пола</t>
        </is>
      </c>
      <c r="C258" t="inlineStr">
        <is>
          <t>м²</t>
        </is>
      </c>
      <c r="D258" s="6" t="n">
        <v>17.1</v>
      </c>
      <c r="E258" s="7" t="n">
        <v>26.58</v>
      </c>
      <c r="F258" s="7">
        <f>D258*E258</f>
        <v/>
      </c>
      <c r="G258" s="7" t="n">
        <v>15.96</v>
      </c>
      <c r="H258" s="7" t="n">
        <v>39.87</v>
      </c>
      <c r="I258" s="7" t="n">
        <v>272.48</v>
      </c>
      <c r="J258" s="7" t="n">
        <v>680.8200000000001</v>
      </c>
      <c r="K258" t="inlineStr">
        <is>
          <t>модель, уточняется</t>
        </is>
      </c>
      <c r="L258" t="inlineStr"/>
    </row>
    <row r="259">
      <c r="A259" s="3" t="inlineStr">
        <is>
          <t>12</t>
        </is>
      </c>
      <c r="B259" s="3" t="inlineStr">
        <is>
          <t>Прочее</t>
        </is>
      </c>
      <c r="C259" s="3" t="n"/>
      <c r="D259" s="4" t="n"/>
      <c r="E259" s="5" t="n"/>
      <c r="F259" s="5">
        <f>SUM(F260:F280)</f>
        <v/>
      </c>
      <c r="G259" s="5" t="n"/>
      <c r="H259" s="5" t="n"/>
      <c r="I259" s="5">
        <f>SUM(I260:I280)</f>
        <v/>
      </c>
      <c r="J259" s="5">
        <f>SUM(J260:J280)</f>
        <v/>
      </c>
      <c r="K259" s="3" t="n"/>
      <c r="L259" s="3" t="n"/>
    </row>
    <row r="260">
      <c r="A260" t="inlineStr">
        <is>
          <t>12.1</t>
        </is>
      </c>
      <c r="B260" t="inlineStr">
        <is>
          <t>Позиции мебели / оборудования</t>
        </is>
      </c>
      <c r="C260" t="inlineStr">
        <is>
          <t>шт.</t>
        </is>
      </c>
      <c r="D260" s="6" t="n">
        <v>5</v>
      </c>
      <c r="E260" s="7" t="n">
        <v>1265.76</v>
      </c>
      <c r="F260" s="7">
        <f>D260*E260</f>
        <v/>
      </c>
      <c r="G260" s="7" t="n">
        <v>741.37</v>
      </c>
      <c r="H260" s="7" t="n">
        <v>2585.77</v>
      </c>
      <c r="I260" s="7" t="n">
        <v>3396.11</v>
      </c>
      <c r="J260" s="7" t="n">
        <v>11844.98</v>
      </c>
      <c r="K260" t="inlineStr">
        <is>
          <t>модель, уточняется</t>
        </is>
      </c>
      <c r="L260" t="inlineStr"/>
    </row>
    <row r="261">
      <c r="A261" t="inlineStr">
        <is>
          <t>12.2</t>
        </is>
      </c>
      <c r="B261" t="inlineStr">
        <is>
          <t>Расчетный воздухообмен</t>
        </is>
      </c>
      <c r="C261" t="inlineStr">
        <is>
          <t>м³/ч</t>
        </is>
      </c>
      <c r="D261" s="6" t="n">
        <v>371.4</v>
      </c>
      <c r="E261" s="7" t="n">
        <v>12.66</v>
      </c>
      <c r="F261" s="7">
        <f>D261*E261</f>
        <v/>
      </c>
      <c r="G261" s="7" t="n">
        <v>6.2</v>
      </c>
      <c r="H261" s="7" t="n">
        <v>21.39</v>
      </c>
      <c r="I261" s="7" t="n">
        <v>2303.73</v>
      </c>
      <c r="J261" s="7" t="n">
        <v>7945.67</v>
      </c>
      <c r="K261" t="inlineStr">
        <is>
          <t>модель, уточняется</t>
        </is>
      </c>
      <c r="L261" t="inlineStr"/>
    </row>
    <row r="262">
      <c r="A262" t="inlineStr">
        <is>
          <t>12.3</t>
        </is>
      </c>
      <c r="B262" t="inlineStr">
        <is>
          <t>Финишное покрытие: базовая отделка</t>
        </is>
      </c>
      <c r="C262" t="inlineStr">
        <is>
          <t>м²</t>
        </is>
      </c>
      <c r="D262" s="6" t="n">
        <v>46.4</v>
      </c>
      <c r="E262" s="7" t="n">
        <v>88.59999999999999</v>
      </c>
      <c r="F262" s="7">
        <f>D262*E262</f>
        <v/>
      </c>
      <c r="G262" s="7" t="n">
        <v>63.8</v>
      </c>
      <c r="H262" s="7" t="n">
        <v>116.95</v>
      </c>
      <c r="I262" s="7" t="n">
        <v>2962.09</v>
      </c>
      <c r="J262" s="7" t="n">
        <v>5430.11</v>
      </c>
      <c r="K262" t="inlineStr">
        <is>
          <t>модель, уточняется</t>
        </is>
      </c>
      <c r="L262" t="inlineStr"/>
    </row>
    <row r="263">
      <c r="A263" t="inlineStr">
        <is>
          <t>12.4</t>
        </is>
      </c>
      <c r="B263" t="inlineStr">
        <is>
          <t>Отделка стен: краска</t>
        </is>
      </c>
      <c r="C263" t="inlineStr">
        <is>
          <t>м²</t>
        </is>
      </c>
      <c r="D263" s="6" t="n">
        <v>94.09999999999999</v>
      </c>
      <c r="E263" s="7" t="n">
        <v>33.17</v>
      </c>
      <c r="F263" s="7">
        <f>D263*E263</f>
        <v/>
      </c>
      <c r="G263" s="7" t="n">
        <v>29.89</v>
      </c>
      <c r="H263" s="7" t="n">
        <v>37.66</v>
      </c>
      <c r="I263" s="7" t="n">
        <v>2811.53</v>
      </c>
      <c r="J263" s="7" t="n">
        <v>3542.03</v>
      </c>
      <c r="K263" t="inlineStr">
        <is>
          <t>рыночная цена</t>
        </is>
      </c>
      <c r="L263" t="inlineStr"/>
    </row>
    <row r="264">
      <c r="A264" t="inlineStr">
        <is>
          <t>12.5</t>
        </is>
      </c>
      <c r="B264" t="inlineStr">
        <is>
          <t>Дверные блоки</t>
        </is>
      </c>
      <c r="C264" t="inlineStr">
        <is>
          <t>шт.</t>
        </is>
      </c>
      <c r="D264" s="6" t="n">
        <v>4</v>
      </c>
      <c r="E264" s="7" t="n">
        <v>543.8099999999999</v>
      </c>
      <c r="F264" s="7">
        <f>D264*E264</f>
        <v/>
      </c>
      <c r="G264" s="7" t="n">
        <v>491.98</v>
      </c>
      <c r="H264" s="7" t="n">
        <v>628.42</v>
      </c>
      <c r="I264" s="7" t="n">
        <v>1931.72</v>
      </c>
      <c r="J264" s="7" t="n">
        <v>2467.43</v>
      </c>
      <c r="K264" t="inlineStr">
        <is>
          <t>рыночная цена</t>
        </is>
      </c>
      <c r="L264" t="inlineStr"/>
    </row>
    <row r="265">
      <c r="A265" t="inlineStr">
        <is>
          <t>12.6</t>
        </is>
      </c>
      <c r="B265" t="inlineStr">
        <is>
          <t>Расчетная тепловая / холодовая нагрузка</t>
        </is>
      </c>
      <c r="C265" t="inlineStr">
        <is>
          <t>кВт</t>
        </is>
      </c>
      <c r="D265" s="6" t="n">
        <v>3.7</v>
      </c>
      <c r="E265" s="7" t="n">
        <v>569.59</v>
      </c>
      <c r="F265" s="7">
        <f>D265*E265</f>
        <v/>
      </c>
      <c r="G265" s="7" t="n">
        <v>279.23</v>
      </c>
      <c r="H265" s="7" t="n">
        <v>962.12</v>
      </c>
      <c r="I265" s="7" t="n">
        <v>1037.16</v>
      </c>
      <c r="J265" s="7" t="n">
        <v>3573.68</v>
      </c>
      <c r="K265" t="inlineStr">
        <is>
          <t>модель, уточняется</t>
        </is>
      </c>
      <c r="L265" t="inlineStr"/>
    </row>
    <row r="266">
      <c r="A266" t="inlineStr">
        <is>
          <t>12.7</t>
        </is>
      </c>
      <c r="B266" t="inlineStr">
        <is>
          <t>Потолок: модульный / открытый</t>
        </is>
      </c>
      <c r="C266" t="inlineStr">
        <is>
          <t>м²</t>
        </is>
      </c>
      <c r="D266" s="6" t="n">
        <v>34.8</v>
      </c>
      <c r="E266" s="7" t="n">
        <v>45.63</v>
      </c>
      <c r="F266" s="7">
        <f>D266*E266</f>
        <v/>
      </c>
      <c r="G266" s="7" t="n">
        <v>42.82</v>
      </c>
      <c r="H266" s="7" t="n">
        <v>50.03</v>
      </c>
      <c r="I266" s="7" t="n">
        <v>1490.96</v>
      </c>
      <c r="J266" s="7" t="n">
        <v>1742</v>
      </c>
      <c r="K266" t="inlineStr">
        <is>
          <t>рыночная цена</t>
        </is>
      </c>
      <c r="L266" t="inlineStr"/>
    </row>
    <row r="267">
      <c r="A267" t="inlineStr">
        <is>
          <t>12.8</t>
        </is>
      </c>
      <c r="B267" t="inlineStr">
        <is>
          <t>Спринклеры</t>
        </is>
      </c>
      <c r="C267" t="inlineStr">
        <is>
          <t>шт.</t>
        </is>
      </c>
      <c r="D267" s="6" t="n">
        <v>5</v>
      </c>
      <c r="E267" s="7" t="n">
        <v>324.6</v>
      </c>
      <c r="F267" s="7">
        <f>D267*E267</f>
        <v/>
      </c>
      <c r="G267" s="7" t="n">
        <v>324.27</v>
      </c>
      <c r="H267" s="7" t="n">
        <v>324.91</v>
      </c>
      <c r="I267" s="7" t="n">
        <v>1485.43</v>
      </c>
      <c r="J267" s="7" t="n">
        <v>1488.38</v>
      </c>
      <c r="K267" t="inlineStr">
        <is>
          <t>рыночная цена</t>
        </is>
      </c>
      <c r="L267" t="inlineStr"/>
    </row>
    <row r="268">
      <c r="A268" t="inlineStr">
        <is>
          <t>12.9</t>
        </is>
      </c>
      <c r="B268" t="inlineStr">
        <is>
          <t>Раковины / мойки</t>
        </is>
      </c>
      <c r="C268" t="inlineStr">
        <is>
          <t>шт.</t>
        </is>
      </c>
      <c r="D268" s="6" t="n">
        <v>2</v>
      </c>
      <c r="E268" s="7" t="n">
        <v>702.3099999999999</v>
      </c>
      <c r="F268" s="7">
        <f>D268*E268</f>
        <v/>
      </c>
      <c r="G268" s="7" t="n">
        <v>419.2</v>
      </c>
      <c r="H268" s="7" t="n">
        <v>871.47</v>
      </c>
      <c r="I268" s="7" t="n">
        <v>822.97</v>
      </c>
      <c r="J268" s="7" t="n">
        <v>1710.88</v>
      </c>
      <c r="K268" t="inlineStr">
        <is>
          <t>рыночная цена</t>
        </is>
      </c>
      <c r="L268" t="inlineStr"/>
    </row>
    <row r="269">
      <c r="A269" t="inlineStr">
        <is>
          <t>12.10</t>
        </is>
      </c>
      <c r="B269" t="inlineStr">
        <is>
          <t>Перегородки — площадь проекции</t>
        </is>
      </c>
      <c r="C269" t="inlineStr">
        <is>
          <t>м²</t>
        </is>
      </c>
      <c r="D269" s="6" t="n">
        <v>14.9</v>
      </c>
      <c r="E269" s="7" t="n">
        <v>85.34999999999999</v>
      </c>
      <c r="F269" s="7">
        <f>D269*E269</f>
        <v/>
      </c>
      <c r="G269" s="7" t="n">
        <v>42.33</v>
      </c>
      <c r="H269" s="7" t="n">
        <v>129.79</v>
      </c>
      <c r="I269" s="7" t="n">
        <v>628.89</v>
      </c>
      <c r="J269" s="7" t="n">
        <v>1928.43</v>
      </c>
      <c r="K269" t="inlineStr">
        <is>
          <t>рыночная цена</t>
        </is>
      </c>
      <c r="L269" t="inlineStr"/>
    </row>
    <row r="270">
      <c r="A270" t="inlineStr">
        <is>
          <t>12.11</t>
        </is>
      </c>
      <c r="B270" t="inlineStr">
        <is>
          <t>Стяжка / основание пола</t>
        </is>
      </c>
      <c r="C270" t="inlineStr">
        <is>
          <t>м²</t>
        </is>
      </c>
      <c r="D270" s="6" t="n">
        <v>46.4</v>
      </c>
      <c r="E270" s="7" t="n">
        <v>27.01</v>
      </c>
      <c r="F270" s="7">
        <f>D270*E270</f>
        <v/>
      </c>
      <c r="G270" s="7" t="n">
        <v>24.31</v>
      </c>
      <c r="H270" s="7" t="n">
        <v>29.44</v>
      </c>
      <c r="I270" s="7" t="n">
        <v>1128.7</v>
      </c>
      <c r="J270" s="7" t="n">
        <v>1366.69</v>
      </c>
      <c r="K270" t="inlineStr">
        <is>
          <t>рыночная цена</t>
        </is>
      </c>
      <c r="L270" t="inlineStr"/>
    </row>
    <row r="271">
      <c r="A271" t="inlineStr">
        <is>
          <t>12.12</t>
        </is>
      </c>
      <c r="B271" t="inlineStr">
        <is>
          <t>Светильники</t>
        </is>
      </c>
      <c r="C271" t="inlineStr">
        <is>
          <t>шт.</t>
        </is>
      </c>
      <c r="D271" s="6" t="n">
        <v>6</v>
      </c>
      <c r="E271" s="7" t="n">
        <v>107.33</v>
      </c>
      <c r="F271" s="7">
        <f>D271*E271</f>
        <v/>
      </c>
      <c r="G271" s="7" t="n">
        <v>97.47</v>
      </c>
      <c r="H271" s="7" t="n">
        <v>136.19</v>
      </c>
      <c r="I271" s="7" t="n">
        <v>558.12</v>
      </c>
      <c r="J271" s="7" t="n">
        <v>779.8200000000001</v>
      </c>
      <c r="K271" t="inlineStr">
        <is>
          <t>рыночная цена</t>
        </is>
      </c>
      <c r="L271" t="inlineStr"/>
    </row>
    <row r="272">
      <c r="A272" t="inlineStr">
        <is>
          <t>12.13</t>
        </is>
      </c>
      <c r="B272" t="inlineStr">
        <is>
          <t>Трапы</t>
        </is>
      </c>
      <c r="C272" t="inlineStr">
        <is>
          <t>шт.</t>
        </is>
      </c>
      <c r="D272" s="6" t="n">
        <v>2</v>
      </c>
      <c r="E272" s="7" t="n">
        <v>253.15</v>
      </c>
      <c r="F272" s="7">
        <f>D272*E272</f>
        <v/>
      </c>
      <c r="G272" s="7" t="n">
        <v>253.15</v>
      </c>
      <c r="H272" s="7" t="n">
        <v>632.88</v>
      </c>
      <c r="I272" s="7" t="n">
        <v>496.99</v>
      </c>
      <c r="J272" s="7" t="n">
        <v>1242.48</v>
      </c>
      <c r="K272" t="inlineStr">
        <is>
          <t>модель, уточняется</t>
        </is>
      </c>
      <c r="L272" t="inlineStr"/>
    </row>
    <row r="273">
      <c r="A273" t="inlineStr">
        <is>
          <t>12.14</t>
        </is>
      </c>
      <c r="B273" t="inlineStr">
        <is>
          <t>Гидроизоляция / облицовка мокрых стен</t>
        </is>
      </c>
      <c r="C273" t="inlineStr">
        <is>
          <t>м²</t>
        </is>
      </c>
      <c r="D273" s="6" t="n">
        <v>8.9</v>
      </c>
      <c r="E273" s="7" t="n">
        <v>53.69</v>
      </c>
      <c r="F273" s="7">
        <f>D273*E273</f>
        <v/>
      </c>
      <c r="G273" s="7" t="n">
        <v>46.72</v>
      </c>
      <c r="H273" s="7" t="n">
        <v>53.69</v>
      </c>
      <c r="I273" s="7" t="n">
        <v>413.65</v>
      </c>
      <c r="J273" s="7" t="n">
        <v>475.27</v>
      </c>
      <c r="K273" t="inlineStr">
        <is>
          <t>рыночная цена</t>
        </is>
      </c>
      <c r="L273" t="inlineStr"/>
    </row>
    <row r="274">
      <c r="A274" t="inlineStr">
        <is>
          <t>12.15</t>
        </is>
      </c>
      <c r="B274" t="inlineStr">
        <is>
          <t>Приточные устройства</t>
        </is>
      </c>
      <c r="C274" t="inlineStr">
        <is>
          <t>шт.</t>
        </is>
      </c>
      <c r="D274" s="6" t="n">
        <v>3</v>
      </c>
      <c r="E274" s="7" t="n">
        <v>156.96</v>
      </c>
      <c r="F274" s="7">
        <f>D274*E274</f>
        <v/>
      </c>
      <c r="G274" s="7" t="n">
        <v>115.44</v>
      </c>
      <c r="H274" s="7" t="n">
        <v>178.1</v>
      </c>
      <c r="I274" s="7" t="n">
        <v>339.96</v>
      </c>
      <c r="J274" s="7" t="n">
        <v>524.49</v>
      </c>
      <c r="K274" t="inlineStr">
        <is>
          <t>рыночная цена</t>
        </is>
      </c>
      <c r="L274" t="inlineStr"/>
    </row>
    <row r="275">
      <c r="A275" t="inlineStr">
        <is>
          <t>12.16</t>
        </is>
      </c>
      <c r="B275" t="inlineStr">
        <is>
          <t>Вытяжные устройства</t>
        </is>
      </c>
      <c r="C275" t="inlineStr">
        <is>
          <t>шт.</t>
        </is>
      </c>
      <c r="D275" s="6" t="n">
        <v>3</v>
      </c>
      <c r="E275" s="7" t="n">
        <v>156.96</v>
      </c>
      <c r="F275" s="7">
        <f>D275*E275</f>
        <v/>
      </c>
      <c r="G275" s="7" t="n">
        <v>115.44</v>
      </c>
      <c r="H275" s="7" t="n">
        <v>178.1</v>
      </c>
      <c r="I275" s="7" t="n">
        <v>339.96</v>
      </c>
      <c r="J275" s="7" t="n">
        <v>524.49</v>
      </c>
      <c r="K275" t="inlineStr">
        <is>
          <t>рыночная цена</t>
        </is>
      </c>
      <c r="L275" t="inlineStr"/>
    </row>
    <row r="276">
      <c r="A276" t="inlineStr">
        <is>
          <t>12.17</t>
        </is>
      </c>
      <c r="B276" t="inlineStr">
        <is>
          <t>Розетки силовые</t>
        </is>
      </c>
      <c r="C276" t="inlineStr">
        <is>
          <t>шт.</t>
        </is>
      </c>
      <c r="D276" s="6" t="n">
        <v>5</v>
      </c>
      <c r="E276" s="7" t="n">
        <v>85.14</v>
      </c>
      <c r="F276" s="7">
        <f>D276*E276</f>
        <v/>
      </c>
      <c r="G276" s="7" t="n">
        <v>66.29000000000001</v>
      </c>
      <c r="H276" s="7" t="n">
        <v>97.20999999999999</v>
      </c>
      <c r="I276" s="7" t="n">
        <v>303.68</v>
      </c>
      <c r="J276" s="7" t="n">
        <v>445.32</v>
      </c>
      <c r="K276" t="inlineStr">
        <is>
          <t>рыночная цена</t>
        </is>
      </c>
      <c r="L276" t="inlineStr"/>
    </row>
    <row r="277">
      <c r="A277" t="inlineStr">
        <is>
          <t>12.18</t>
        </is>
      </c>
      <c r="B277" t="inlineStr">
        <is>
          <t>Плинтус / примыкание</t>
        </is>
      </c>
      <c r="C277" t="inlineStr">
        <is>
          <t>пог. м</t>
        </is>
      </c>
      <c r="D277" s="6" t="n">
        <v>25.9</v>
      </c>
      <c r="E277" s="7" t="n">
        <v>14.5</v>
      </c>
      <c r="F277" s="7">
        <f>D277*E277</f>
        <v/>
      </c>
      <c r="G277" s="7" t="n">
        <v>10.98</v>
      </c>
      <c r="H277" s="7" t="n">
        <v>19.99</v>
      </c>
      <c r="I277" s="7" t="n">
        <v>284.79</v>
      </c>
      <c r="J277" s="7" t="n">
        <v>518.46</v>
      </c>
      <c r="K277" t="inlineStr">
        <is>
          <t>рыночная цена</t>
        </is>
      </c>
      <c r="L277" t="inlineStr"/>
    </row>
    <row r="278">
      <c r="A278" t="inlineStr">
        <is>
          <t>12.19</t>
        </is>
      </c>
      <c r="B278" t="inlineStr">
        <is>
          <t>Пожарные извещатели</t>
        </is>
      </c>
      <c r="C278" t="inlineStr">
        <is>
          <t>шт.</t>
        </is>
      </c>
      <c r="D278" s="6" t="n">
        <v>2</v>
      </c>
      <c r="E278" s="7" t="n">
        <v>115.69</v>
      </c>
      <c r="F278" s="7">
        <f>D278*E278</f>
        <v/>
      </c>
      <c r="G278" s="7" t="n">
        <v>61.06</v>
      </c>
      <c r="H278" s="7" t="n">
        <v>163.75</v>
      </c>
      <c r="I278" s="7" t="n">
        <v>139.85</v>
      </c>
      <c r="J278" s="7" t="n">
        <v>375.05</v>
      </c>
      <c r="K278" t="inlineStr">
        <is>
          <t>рыночная цена</t>
        </is>
      </c>
      <c r="L278" t="inlineStr"/>
    </row>
    <row r="279">
      <c r="A279" t="inlineStr">
        <is>
          <t>12.20</t>
        </is>
      </c>
      <c r="B279" t="inlineStr">
        <is>
          <t>Точки СКС / Wi-Fi / TV</t>
        </is>
      </c>
      <c r="C279" t="inlineStr">
        <is>
          <t>шт.</t>
        </is>
      </c>
      <c r="D279" s="6" t="n">
        <v>2</v>
      </c>
      <c r="E279" s="7" t="n">
        <v>53.71</v>
      </c>
      <c r="F279" s="7">
        <f>D279*E279</f>
        <v/>
      </c>
      <c r="G279" s="7" t="n">
        <v>52.26</v>
      </c>
      <c r="H279" s="7" t="n">
        <v>60.29</v>
      </c>
      <c r="I279" s="7" t="n">
        <v>119.7</v>
      </c>
      <c r="J279" s="7" t="n">
        <v>138.1</v>
      </c>
      <c r="K279" t="inlineStr">
        <is>
          <t>рыночная цена</t>
        </is>
      </c>
      <c r="L279" t="inlineStr"/>
    </row>
    <row r="280">
      <c r="A280" t="inlineStr">
        <is>
          <t>12.21</t>
        </is>
      </c>
      <c r="B280" t="inlineStr">
        <is>
          <t>Гидроизоляция пола</t>
        </is>
      </c>
      <c r="C280" t="inlineStr">
        <is>
          <t>м²</t>
        </is>
      </c>
      <c r="D280" s="6" t="n">
        <v>2.3</v>
      </c>
      <c r="E280" s="7" t="n">
        <v>26.58</v>
      </c>
      <c r="F280" s="7">
        <f>D280*E280</f>
        <v/>
      </c>
      <c r="G280" s="7" t="n">
        <v>15.97</v>
      </c>
      <c r="H280" s="7" t="n">
        <v>39.88</v>
      </c>
      <c r="I280" s="7" t="n">
        <v>37.08</v>
      </c>
      <c r="J280" s="7" t="n">
        <v>92.56999999999999</v>
      </c>
      <c r="K280" t="inlineStr">
        <is>
          <t>модель, уточняется</t>
        </is>
      </c>
      <c r="L280" t="inlineStr"/>
    </row>
    <row r="281">
      <c r="A281" s="3" t="inlineStr">
        <is>
          <t>13</t>
        </is>
      </c>
      <c r="B281" s="3" t="inlineStr">
        <is>
          <t>BOH, склад</t>
        </is>
      </c>
      <c r="C281" s="3" t="n"/>
      <c r="D281" s="4" t="n"/>
      <c r="E281" s="5" t="n"/>
      <c r="F281" s="5">
        <f>SUM(F282:F302)</f>
        <v/>
      </c>
      <c r="G281" s="5" t="n"/>
      <c r="H281" s="5" t="n"/>
      <c r="I281" s="5">
        <f>SUM(I282:I302)</f>
        <v/>
      </c>
      <c r="J281" s="5">
        <f>SUM(J282:J302)</f>
        <v/>
      </c>
      <c r="K281" s="3" t="n"/>
      <c r="L281" s="3" t="n"/>
    </row>
    <row r="282">
      <c r="A282" t="inlineStr">
        <is>
          <t>13.1</t>
        </is>
      </c>
      <c r="B282" t="inlineStr">
        <is>
          <t>Позиции мебели / оборудования</t>
        </is>
      </c>
      <c r="C282" t="inlineStr">
        <is>
          <t>шт.</t>
        </is>
      </c>
      <c r="D282" s="6" t="n">
        <v>145</v>
      </c>
      <c r="E282" s="7" t="n">
        <v>1012.61</v>
      </c>
      <c r="F282" s="7">
        <f>D282*E282</f>
        <v/>
      </c>
      <c r="G282" s="7" t="n">
        <v>458.06</v>
      </c>
      <c r="H282" s="7" t="n">
        <v>1791.95</v>
      </c>
      <c r="I282" s="7" t="n">
        <v>66589.77</v>
      </c>
      <c r="J282" s="7" t="n">
        <v>260501.63</v>
      </c>
      <c r="K282" t="inlineStr">
        <is>
          <t>модель, уточняется</t>
        </is>
      </c>
      <c r="L282" t="inlineStr"/>
    </row>
    <row r="283">
      <c r="A283" t="inlineStr">
        <is>
          <t>13.2</t>
        </is>
      </c>
      <c r="B283" t="inlineStr">
        <is>
          <t>Расчетный воздухообмен</t>
        </is>
      </c>
      <c r="C283" t="inlineStr">
        <is>
          <t>м³/ч</t>
        </is>
      </c>
      <c r="D283" s="6" t="n">
        <v>4972.8</v>
      </c>
      <c r="E283" s="7" t="n">
        <v>12.66</v>
      </c>
      <c r="F283" s="7">
        <f>D283*E283</f>
        <v/>
      </c>
      <c r="G283" s="7" t="n">
        <v>6.2</v>
      </c>
      <c r="H283" s="7" t="n">
        <v>21.39</v>
      </c>
      <c r="I283" s="7" t="n">
        <v>30842.9</v>
      </c>
      <c r="J283" s="7" t="n">
        <v>106375.47</v>
      </c>
      <c r="K283" t="inlineStr">
        <is>
          <t>модель, уточняется</t>
        </is>
      </c>
      <c r="L283" t="inlineStr"/>
    </row>
    <row r="284">
      <c r="A284" t="inlineStr">
        <is>
          <t>13.3</t>
        </is>
      </c>
      <c r="B284" t="inlineStr">
        <is>
          <t>Финишное покрытие: LVT / эпоксид</t>
        </is>
      </c>
      <c r="C284" t="inlineStr">
        <is>
          <t>м²</t>
        </is>
      </c>
      <c r="D284" s="6" t="n">
        <v>663</v>
      </c>
      <c r="E284" s="7" t="n">
        <v>67.09</v>
      </c>
      <c r="F284" s="7">
        <f>D284*E284</f>
        <v/>
      </c>
      <c r="G284" s="7" t="n">
        <v>48.3</v>
      </c>
      <c r="H284" s="7" t="n">
        <v>88.55</v>
      </c>
      <c r="I284" s="7" t="n">
        <v>32026.38</v>
      </c>
      <c r="J284" s="7" t="n">
        <v>58713.73</v>
      </c>
      <c r="K284" t="inlineStr">
        <is>
          <t>модель, уточняется</t>
        </is>
      </c>
      <c r="L284" t="inlineStr"/>
    </row>
    <row r="285">
      <c r="A285" t="inlineStr">
        <is>
          <t>13.4</t>
        </is>
      </c>
      <c r="B285" t="inlineStr">
        <is>
          <t>Отделка стен: краска</t>
        </is>
      </c>
      <c r="C285" t="inlineStr">
        <is>
          <t>м²</t>
        </is>
      </c>
      <c r="D285" s="6" t="n">
        <v>1073.6</v>
      </c>
      <c r="E285" s="7" t="n">
        <v>33.17</v>
      </c>
      <c r="F285" s="7">
        <f>D285*E285</f>
        <v/>
      </c>
      <c r="G285" s="7" t="n">
        <v>29.89</v>
      </c>
      <c r="H285" s="7" t="n">
        <v>37.66</v>
      </c>
      <c r="I285" s="7" t="n">
        <v>32090.24</v>
      </c>
      <c r="J285" s="7" t="n">
        <v>40428</v>
      </c>
      <c r="K285" t="inlineStr">
        <is>
          <t>рыночная цена</t>
        </is>
      </c>
      <c r="L285" t="inlineStr"/>
    </row>
    <row r="286">
      <c r="A286" t="inlineStr">
        <is>
          <t>13.5</t>
        </is>
      </c>
      <c r="B286" t="inlineStr">
        <is>
          <t>Расчетная тепловая / холодовая нагрузка</t>
        </is>
      </c>
      <c r="C286" t="inlineStr">
        <is>
          <t>кВт</t>
        </is>
      </c>
      <c r="D286" s="6" t="n">
        <v>46.4</v>
      </c>
      <c r="E286" s="7" t="n">
        <v>569.59</v>
      </c>
      <c r="F286" s="7">
        <f>D286*E286</f>
        <v/>
      </c>
      <c r="G286" s="7" t="n">
        <v>279.13</v>
      </c>
      <c r="H286" s="7" t="n">
        <v>962.6900000000001</v>
      </c>
      <c r="I286" s="7" t="n">
        <v>12955.09</v>
      </c>
      <c r="J286" s="7" t="n">
        <v>44681.04</v>
      </c>
      <c r="K286" t="inlineStr">
        <is>
          <t>модель, уточняется</t>
        </is>
      </c>
      <c r="L286" t="inlineStr"/>
    </row>
    <row r="287">
      <c r="A287" t="inlineStr">
        <is>
          <t>13.6</t>
        </is>
      </c>
      <c r="B287" t="inlineStr">
        <is>
          <t>Дверные блоки</t>
        </is>
      </c>
      <c r="C287" t="inlineStr">
        <is>
          <t>шт.</t>
        </is>
      </c>
      <c r="D287" s="6" t="n">
        <v>45</v>
      </c>
      <c r="E287" s="7" t="n">
        <v>543.8099999999999</v>
      </c>
      <c r="F287" s="7">
        <f>D287*E287</f>
        <v/>
      </c>
      <c r="G287" s="7" t="n">
        <v>491.98</v>
      </c>
      <c r="H287" s="7" t="n">
        <v>628.42</v>
      </c>
      <c r="I287" s="7" t="n">
        <v>22092.75</v>
      </c>
      <c r="J287" s="7" t="n">
        <v>28219.59</v>
      </c>
      <c r="K287" t="inlineStr">
        <is>
          <t>рыночная цена</t>
        </is>
      </c>
      <c r="L287" t="inlineStr"/>
    </row>
    <row r="288">
      <c r="A288" t="inlineStr">
        <is>
          <t>13.7</t>
        </is>
      </c>
      <c r="B288" t="inlineStr">
        <is>
          <t>Потолок: модульный / открытый</t>
        </is>
      </c>
      <c r="C288" t="inlineStr">
        <is>
          <t>м²</t>
        </is>
      </c>
      <c r="D288" s="6" t="n">
        <v>497.3</v>
      </c>
      <c r="E288" s="7" t="n">
        <v>45.63</v>
      </c>
      <c r="F288" s="7">
        <f>D288*E288</f>
        <v/>
      </c>
      <c r="G288" s="7" t="n">
        <v>42.82</v>
      </c>
      <c r="H288" s="7" t="n">
        <v>50.03</v>
      </c>
      <c r="I288" s="7" t="n">
        <v>21291.6</v>
      </c>
      <c r="J288" s="7" t="n">
        <v>24876.44</v>
      </c>
      <c r="K288" t="inlineStr">
        <is>
          <t>рыночная цена</t>
        </is>
      </c>
      <c r="L288" t="inlineStr"/>
    </row>
    <row r="289">
      <c r="A289" t="inlineStr">
        <is>
          <t>13.8</t>
        </is>
      </c>
      <c r="B289" t="inlineStr">
        <is>
          <t>Спринклеры</t>
        </is>
      </c>
      <c r="C289" t="inlineStr">
        <is>
          <t>шт.</t>
        </is>
      </c>
      <c r="D289" s="6" t="n">
        <v>65</v>
      </c>
      <c r="E289" s="7" t="n">
        <v>324.6</v>
      </c>
      <c r="F289" s="7">
        <f>D289*E289</f>
        <v/>
      </c>
      <c r="G289" s="7" t="n">
        <v>324.27</v>
      </c>
      <c r="H289" s="7" t="n">
        <v>324.91</v>
      </c>
      <c r="I289" s="7" t="n">
        <v>20978.72</v>
      </c>
      <c r="J289" s="7" t="n">
        <v>21020.31</v>
      </c>
      <c r="K289" t="inlineStr">
        <is>
          <t>рыночная цена</t>
        </is>
      </c>
      <c r="L289" t="inlineStr"/>
    </row>
    <row r="290">
      <c r="A290" t="inlineStr">
        <is>
          <t>13.9</t>
        </is>
      </c>
      <c r="B290" t="inlineStr">
        <is>
          <t>Перегородки — площадь проекции</t>
        </is>
      </c>
      <c r="C290" t="inlineStr">
        <is>
          <t>м²</t>
        </is>
      </c>
      <c r="D290" s="6" t="n">
        <v>238.7</v>
      </c>
      <c r="E290" s="7" t="n">
        <v>85.34999999999999</v>
      </c>
      <c r="F290" s="7">
        <f>D290*E290</f>
        <v/>
      </c>
      <c r="G290" s="7" t="n">
        <v>42.33</v>
      </c>
      <c r="H290" s="7" t="n">
        <v>129.79</v>
      </c>
      <c r="I290" s="7" t="n">
        <v>10103.35</v>
      </c>
      <c r="J290" s="7" t="n">
        <v>30981.14</v>
      </c>
      <c r="K290" t="inlineStr">
        <is>
          <t>рыночная цена</t>
        </is>
      </c>
      <c r="L290" t="inlineStr"/>
    </row>
    <row r="291">
      <c r="A291" t="inlineStr">
        <is>
          <t>13.10</t>
        </is>
      </c>
      <c r="B291" t="inlineStr">
        <is>
          <t>Стяжка / основание пола</t>
        </is>
      </c>
      <c r="C291" t="inlineStr">
        <is>
          <t>м²</t>
        </is>
      </c>
      <c r="D291" s="6" t="n">
        <v>663</v>
      </c>
      <c r="E291" s="7" t="n">
        <v>27.01</v>
      </c>
      <c r="F291" s="7">
        <f>D291*E291</f>
        <v/>
      </c>
      <c r="G291" s="7" t="n">
        <v>24.31</v>
      </c>
      <c r="H291" s="7" t="n">
        <v>29.44</v>
      </c>
      <c r="I291" s="7" t="n">
        <v>16118.25</v>
      </c>
      <c r="J291" s="7" t="n">
        <v>19516.95</v>
      </c>
      <c r="K291" t="inlineStr">
        <is>
          <t>рыночная цена</t>
        </is>
      </c>
      <c r="L291" t="inlineStr"/>
    </row>
    <row r="292">
      <c r="A292" t="inlineStr">
        <is>
          <t>13.11</t>
        </is>
      </c>
      <c r="B292" t="inlineStr">
        <is>
          <t>Раковины / мойки</t>
        </is>
      </c>
      <c r="C292" t="inlineStr">
        <is>
          <t>шт.</t>
        </is>
      </c>
      <c r="D292" s="6" t="n">
        <v>23</v>
      </c>
      <c r="E292" s="7" t="n">
        <v>702.3099999999999</v>
      </c>
      <c r="F292" s="7">
        <f>D292*E292</f>
        <v/>
      </c>
      <c r="G292" s="7" t="n">
        <v>419.2</v>
      </c>
      <c r="H292" s="7" t="n">
        <v>871.47</v>
      </c>
      <c r="I292" s="7" t="n">
        <v>9571.700000000001</v>
      </c>
      <c r="J292" s="7" t="n">
        <v>19898.71</v>
      </c>
      <c r="K292" t="inlineStr">
        <is>
          <t>рыночная цена</t>
        </is>
      </c>
      <c r="L292" t="inlineStr"/>
    </row>
    <row r="293">
      <c r="A293" t="inlineStr">
        <is>
          <t>13.12</t>
        </is>
      </c>
      <c r="B293" t="inlineStr">
        <is>
          <t>Светильники</t>
        </is>
      </c>
      <c r="C293" t="inlineStr">
        <is>
          <t>шт.</t>
        </is>
      </c>
      <c r="D293" s="6" t="n">
        <v>78</v>
      </c>
      <c r="E293" s="7" t="n">
        <v>107.33</v>
      </c>
      <c r="F293" s="7">
        <f>D293*E293</f>
        <v/>
      </c>
      <c r="G293" s="7" t="n">
        <v>97.47</v>
      </c>
      <c r="H293" s="7" t="n">
        <v>136.19</v>
      </c>
      <c r="I293" s="7" t="n">
        <v>7566.98</v>
      </c>
      <c r="J293" s="7" t="n">
        <v>10572.87</v>
      </c>
      <c r="K293" t="inlineStr">
        <is>
          <t>рыночная цена</t>
        </is>
      </c>
      <c r="L293" t="inlineStr"/>
    </row>
    <row r="294">
      <c r="A294" t="inlineStr">
        <is>
          <t>13.13</t>
        </is>
      </c>
      <c r="B294" t="inlineStr">
        <is>
          <t>Приточные устройства</t>
        </is>
      </c>
      <c r="C294" t="inlineStr">
        <is>
          <t>шт.</t>
        </is>
      </c>
      <c r="D294" s="6" t="n">
        <v>40</v>
      </c>
      <c r="E294" s="7" t="n">
        <v>156.96</v>
      </c>
      <c r="F294" s="7">
        <f>D294*E294</f>
        <v/>
      </c>
      <c r="G294" s="7" t="n">
        <v>115.44</v>
      </c>
      <c r="H294" s="7" t="n">
        <v>178.1</v>
      </c>
      <c r="I294" s="7" t="n">
        <v>4569.09</v>
      </c>
      <c r="J294" s="7" t="n">
        <v>7049.05</v>
      </c>
      <c r="K294" t="inlineStr">
        <is>
          <t>рыночная цена</t>
        </is>
      </c>
      <c r="L294" t="inlineStr"/>
    </row>
    <row r="295">
      <c r="A295" t="inlineStr">
        <is>
          <t>13.14</t>
        </is>
      </c>
      <c r="B295" t="inlineStr">
        <is>
          <t>Вытяжные устройства</t>
        </is>
      </c>
      <c r="C295" t="inlineStr">
        <is>
          <t>шт.</t>
        </is>
      </c>
      <c r="D295" s="6" t="n">
        <v>40</v>
      </c>
      <c r="E295" s="7" t="n">
        <v>156.96</v>
      </c>
      <c r="F295" s="7">
        <f>D295*E295</f>
        <v/>
      </c>
      <c r="G295" s="7" t="n">
        <v>115.44</v>
      </c>
      <c r="H295" s="7" t="n">
        <v>178.1</v>
      </c>
      <c r="I295" s="7" t="n">
        <v>4569.09</v>
      </c>
      <c r="J295" s="7" t="n">
        <v>7049.05</v>
      </c>
      <c r="K295" t="inlineStr">
        <is>
          <t>рыночная цена</t>
        </is>
      </c>
      <c r="L295" t="inlineStr"/>
    </row>
    <row r="296">
      <c r="A296" t="inlineStr">
        <is>
          <t>13.15</t>
        </is>
      </c>
      <c r="B296" t="inlineStr">
        <is>
          <t>Трапы</t>
        </is>
      </c>
      <c r="C296" t="inlineStr">
        <is>
          <t>шт.</t>
        </is>
      </c>
      <c r="D296" s="6" t="n">
        <v>23</v>
      </c>
      <c r="E296" s="7" t="n">
        <v>253.15</v>
      </c>
      <c r="F296" s="7">
        <f>D296*E296</f>
        <v/>
      </c>
      <c r="G296" s="7" t="n">
        <v>242.6</v>
      </c>
      <c r="H296" s="7" t="n">
        <v>622.33</v>
      </c>
      <c r="I296" s="7" t="n">
        <v>5539.51</v>
      </c>
      <c r="J296" s="7" t="n">
        <v>14210.06</v>
      </c>
      <c r="K296" t="inlineStr">
        <is>
          <t>модель, уточняется</t>
        </is>
      </c>
      <c r="L296" t="inlineStr"/>
    </row>
    <row r="297">
      <c r="A297" t="inlineStr">
        <is>
          <t>13.16</t>
        </is>
      </c>
      <c r="B297" t="inlineStr">
        <is>
          <t>Гидроизоляция / облицовка мокрых стен</t>
        </is>
      </c>
      <c r="C297" t="inlineStr">
        <is>
          <t>м²</t>
        </is>
      </c>
      <c r="D297" s="6" t="n">
        <v>101</v>
      </c>
      <c r="E297" s="7" t="n">
        <v>53.69</v>
      </c>
      <c r="F297" s="7">
        <f>D297*E297</f>
        <v/>
      </c>
      <c r="G297" s="7" t="n">
        <v>46.72</v>
      </c>
      <c r="H297" s="7" t="n">
        <v>53.69</v>
      </c>
      <c r="I297" s="7" t="n">
        <v>4721.37</v>
      </c>
      <c r="J297" s="7" t="n">
        <v>5424.69</v>
      </c>
      <c r="K297" t="inlineStr">
        <is>
          <t>рыночная цена</t>
        </is>
      </c>
      <c r="L297" t="inlineStr"/>
    </row>
    <row r="298">
      <c r="A298" t="inlineStr">
        <is>
          <t>13.17</t>
        </is>
      </c>
      <c r="B298" t="inlineStr">
        <is>
          <t>Розетки силовые</t>
        </is>
      </c>
      <c r="C298" t="inlineStr">
        <is>
          <t>шт.</t>
        </is>
      </c>
      <c r="D298" s="6" t="n">
        <v>62</v>
      </c>
      <c r="E298" s="7" t="n">
        <v>85.14</v>
      </c>
      <c r="F298" s="7">
        <f>D298*E298</f>
        <v/>
      </c>
      <c r="G298" s="7" t="n">
        <v>66.29000000000001</v>
      </c>
      <c r="H298" s="7" t="n">
        <v>97.20999999999999</v>
      </c>
      <c r="I298" s="7" t="n">
        <v>4137.53</v>
      </c>
      <c r="J298" s="7" t="n">
        <v>6067.21</v>
      </c>
      <c r="K298" t="inlineStr">
        <is>
          <t>рыночная цена</t>
        </is>
      </c>
      <c r="L298" t="inlineStr"/>
    </row>
    <row r="299">
      <c r="A299" t="inlineStr">
        <is>
          <t>13.18</t>
        </is>
      </c>
      <c r="B299" t="inlineStr">
        <is>
          <t>Плинтус / примыкание</t>
        </is>
      </c>
      <c r="C299" t="inlineStr">
        <is>
          <t>пог. м</t>
        </is>
      </c>
      <c r="D299" s="6" t="n">
        <v>315.8</v>
      </c>
      <c r="E299" s="7" t="n">
        <v>14.5</v>
      </c>
      <c r="F299" s="7">
        <f>D299*E299</f>
        <v/>
      </c>
      <c r="G299" s="7" t="n">
        <v>10.98</v>
      </c>
      <c r="H299" s="7" t="n">
        <v>19.99</v>
      </c>
      <c r="I299" s="7" t="n">
        <v>3467.3</v>
      </c>
      <c r="J299" s="7" t="n">
        <v>6312.05</v>
      </c>
      <c r="K299" t="inlineStr">
        <is>
          <t>рыночная цена</t>
        </is>
      </c>
      <c r="L299" t="inlineStr"/>
    </row>
    <row r="300">
      <c r="A300" t="inlineStr">
        <is>
          <t>13.19</t>
        </is>
      </c>
      <c r="B300" t="inlineStr">
        <is>
          <t>Пожарные извещатели</t>
        </is>
      </c>
      <c r="C300" t="inlineStr">
        <is>
          <t>шт.</t>
        </is>
      </c>
      <c r="D300" s="6" t="n">
        <v>27</v>
      </c>
      <c r="E300" s="7" t="n">
        <v>115.69</v>
      </c>
      <c r="F300" s="7">
        <f>D300*E300</f>
        <v/>
      </c>
      <c r="G300" s="7" t="n">
        <v>61.06</v>
      </c>
      <c r="H300" s="7" t="n">
        <v>163.75</v>
      </c>
      <c r="I300" s="7" t="n">
        <v>1672.97</v>
      </c>
      <c r="J300" s="7" t="n">
        <v>4486.71</v>
      </c>
      <c r="K300" t="inlineStr">
        <is>
          <t>рыночная цена</t>
        </is>
      </c>
      <c r="L300" t="inlineStr"/>
    </row>
    <row r="301">
      <c r="A301" t="inlineStr">
        <is>
          <t>13.20</t>
        </is>
      </c>
      <c r="B301" t="inlineStr">
        <is>
          <t>Точки СКС / Wi-Fi / TV</t>
        </is>
      </c>
      <c r="C301" t="inlineStr">
        <is>
          <t>шт.</t>
        </is>
      </c>
      <c r="D301" s="6" t="n">
        <v>24</v>
      </c>
      <c r="E301" s="7" t="n">
        <v>53.71</v>
      </c>
      <c r="F301" s="7">
        <f>D301*E301</f>
        <v/>
      </c>
      <c r="G301" s="7" t="n">
        <v>52.26</v>
      </c>
      <c r="H301" s="7" t="n">
        <v>60.29</v>
      </c>
      <c r="I301" s="7" t="n">
        <v>1272.89</v>
      </c>
      <c r="J301" s="7" t="n">
        <v>1468.51</v>
      </c>
      <c r="K301" t="inlineStr">
        <is>
          <t>рыночная цена</t>
        </is>
      </c>
      <c r="L301" t="inlineStr"/>
    </row>
    <row r="302">
      <c r="A302" t="inlineStr">
        <is>
          <t>13.21</t>
        </is>
      </c>
      <c r="B302" t="inlineStr">
        <is>
          <t>Гидроизоляция пола</t>
        </is>
      </c>
      <c r="C302" t="inlineStr">
        <is>
          <t>м²</t>
        </is>
      </c>
      <c r="D302" s="6" t="n">
        <v>33.2</v>
      </c>
      <c r="E302" s="7" t="n">
        <v>26.58</v>
      </c>
      <c r="F302" s="7">
        <f>D302*E302</f>
        <v/>
      </c>
      <c r="G302" s="7" t="n">
        <v>15.94</v>
      </c>
      <c r="H302" s="7" t="n">
        <v>39.86</v>
      </c>
      <c r="I302" s="7" t="n">
        <v>528.49</v>
      </c>
      <c r="J302" s="7" t="n">
        <v>1321.35</v>
      </c>
      <c r="K302" t="inlineStr">
        <is>
          <t>модель, уточняется</t>
        </is>
      </c>
      <c r="L302" t="inlineStr"/>
    </row>
    <row r="303">
      <c r="A303" s="3" t="inlineStr">
        <is>
          <t>14</t>
        </is>
      </c>
      <c r="B303" s="3" t="inlineStr">
        <is>
          <t>Кухня</t>
        </is>
      </c>
      <c r="C303" s="3" t="n"/>
      <c r="D303" s="4" t="n"/>
      <c r="E303" s="5" t="n"/>
      <c r="F303" s="5">
        <f>SUM(F304:F322)</f>
        <v/>
      </c>
      <c r="G303" s="5" t="n"/>
      <c r="H303" s="5" t="n"/>
      <c r="I303" s="5">
        <f>SUM(I304:I322)</f>
        <v/>
      </c>
      <c r="J303" s="5">
        <f>SUM(J304:J322)</f>
        <v/>
      </c>
      <c r="K303" s="3" t="n"/>
      <c r="L303" s="3" t="n"/>
    </row>
    <row r="304">
      <c r="A304" t="inlineStr">
        <is>
          <t>14.1</t>
        </is>
      </c>
      <c r="B304" t="inlineStr">
        <is>
          <t>Расчетный воздухообмен</t>
        </is>
      </c>
      <c r="C304" t="inlineStr">
        <is>
          <t>м³/ч</t>
        </is>
      </c>
      <c r="D304" s="6" t="n">
        <v>8987.799999999999</v>
      </c>
      <c r="E304" s="7" t="n">
        <v>12.66</v>
      </c>
      <c r="F304" s="7">
        <f>D304*E304</f>
        <v/>
      </c>
      <c r="G304" s="7" t="n">
        <v>6.2</v>
      </c>
      <c r="H304" s="7" t="n">
        <v>21.39</v>
      </c>
      <c r="I304" s="7" t="n">
        <v>55744.11</v>
      </c>
      <c r="J304" s="7" t="n">
        <v>192260.68</v>
      </c>
      <c r="K304" t="inlineStr">
        <is>
          <t>модель, уточняется</t>
        </is>
      </c>
      <c r="L304" t="inlineStr"/>
    </row>
    <row r="305">
      <c r="A305" t="inlineStr">
        <is>
          <t>14.2</t>
        </is>
      </c>
      <c r="B305" t="inlineStr">
        <is>
          <t>Отделка стен: плитка / моющиеся панели</t>
        </is>
      </c>
      <c r="C305" t="inlineStr">
        <is>
          <t>м²</t>
        </is>
      </c>
      <c r="D305" s="6" t="n">
        <v>546.4</v>
      </c>
      <c r="E305" s="7" t="n">
        <v>101.26</v>
      </c>
      <c r="F305" s="7">
        <f>D305*E305</f>
        <v/>
      </c>
      <c r="G305" s="7" t="n">
        <v>68.86</v>
      </c>
      <c r="H305" s="7" t="n">
        <v>139.74</v>
      </c>
      <c r="I305" s="7" t="n">
        <v>37623.53</v>
      </c>
      <c r="J305" s="7" t="n">
        <v>76353.92999999999</v>
      </c>
      <c r="K305" t="inlineStr">
        <is>
          <t>модель, уточняется</t>
        </is>
      </c>
      <c r="L305" t="inlineStr"/>
    </row>
    <row r="306">
      <c r="A306" t="inlineStr">
        <is>
          <t>14.3</t>
        </is>
      </c>
      <c r="B306" t="inlineStr">
        <is>
          <t>Гидроизоляция / облицовка мокрых стен</t>
        </is>
      </c>
      <c r="C306" t="inlineStr">
        <is>
          <t>м²</t>
        </is>
      </c>
      <c r="D306" s="6" t="n">
        <v>862.7</v>
      </c>
      <c r="E306" s="7" t="n">
        <v>53.69</v>
      </c>
      <c r="F306" s="7">
        <f>D306*E306</f>
        <v/>
      </c>
      <c r="G306" s="7" t="n">
        <v>46.72</v>
      </c>
      <c r="H306" s="7" t="n">
        <v>53.69</v>
      </c>
      <c r="I306" s="7" t="n">
        <v>40311</v>
      </c>
      <c r="J306" s="7" t="n">
        <v>46315.87</v>
      </c>
      <c r="K306" t="inlineStr">
        <is>
          <t>рыночная цена</t>
        </is>
      </c>
      <c r="L306" t="inlineStr"/>
    </row>
    <row r="307">
      <c r="A307" t="inlineStr">
        <is>
          <t>14.4</t>
        </is>
      </c>
      <c r="B307" t="inlineStr">
        <is>
          <t>Финишное покрытие: эпоксид / противоскользящая плитка</t>
        </is>
      </c>
      <c r="C307" t="inlineStr">
        <is>
          <t>м²</t>
        </is>
      </c>
      <c r="D307" s="6" t="n">
        <v>249.7</v>
      </c>
      <c r="E307" s="7" t="n">
        <v>126.58</v>
      </c>
      <c r="F307" s="7">
        <f>D307*E307</f>
        <v/>
      </c>
      <c r="G307" s="7" t="n">
        <v>91.14</v>
      </c>
      <c r="H307" s="7" t="n">
        <v>167.08</v>
      </c>
      <c r="I307" s="7" t="n">
        <v>22753.84</v>
      </c>
      <c r="J307" s="7" t="n">
        <v>41713.75</v>
      </c>
      <c r="K307" t="inlineStr">
        <is>
          <t>модель, уточняется</t>
        </is>
      </c>
      <c r="L307" t="inlineStr"/>
    </row>
    <row r="308">
      <c r="A308" t="inlineStr">
        <is>
          <t>14.5</t>
        </is>
      </c>
      <c r="B308" t="inlineStr">
        <is>
          <t>Расчетная тепловая / холодовая нагрузка</t>
        </is>
      </c>
      <c r="C308" t="inlineStr">
        <is>
          <t>кВт</t>
        </is>
      </c>
      <c r="D308" s="6" t="n">
        <v>49.9</v>
      </c>
      <c r="E308" s="7" t="n">
        <v>569.59</v>
      </c>
      <c r="F308" s="7">
        <f>D308*E308</f>
        <v/>
      </c>
      <c r="G308" s="7" t="n">
        <v>279.2</v>
      </c>
      <c r="H308" s="7" t="n">
        <v>962.8</v>
      </c>
      <c r="I308" s="7" t="n">
        <v>13940.86</v>
      </c>
      <c r="J308" s="7" t="n">
        <v>48074.48</v>
      </c>
      <c r="K308" t="inlineStr">
        <is>
          <t>модель, уточняется</t>
        </is>
      </c>
      <c r="L308" t="inlineStr"/>
    </row>
    <row r="309">
      <c r="A309" t="inlineStr">
        <is>
          <t>14.6</t>
        </is>
      </c>
      <c r="B309" t="inlineStr">
        <is>
          <t>Потолок: гигиенический</t>
        </is>
      </c>
      <c r="C309" t="inlineStr">
        <is>
          <t>м²</t>
        </is>
      </c>
      <c r="D309" s="6" t="n">
        <v>224.7</v>
      </c>
      <c r="E309" s="7" t="n">
        <v>68.23</v>
      </c>
      <c r="F309" s="7">
        <f>D309*E309</f>
        <v/>
      </c>
      <c r="G309" s="7" t="n">
        <v>68.13</v>
      </c>
      <c r="H309" s="7" t="n">
        <v>68.33</v>
      </c>
      <c r="I309" s="7" t="n">
        <v>15308.1</v>
      </c>
      <c r="J309" s="7" t="n">
        <v>15354.32</v>
      </c>
      <c r="K309" t="inlineStr">
        <is>
          <t>рыночная цена</t>
        </is>
      </c>
      <c r="L309" t="inlineStr"/>
    </row>
    <row r="310">
      <c r="A310" t="inlineStr">
        <is>
          <t>14.7</t>
        </is>
      </c>
      <c r="B310" t="inlineStr">
        <is>
          <t>Перегородки — площадь проекции</t>
        </is>
      </c>
      <c r="C310" t="inlineStr">
        <is>
          <t>м²</t>
        </is>
      </c>
      <c r="D310" s="6" t="n">
        <v>161.8</v>
      </c>
      <c r="E310" s="7" t="n">
        <v>85.34999999999999</v>
      </c>
      <c r="F310" s="7">
        <f>D310*E310</f>
        <v/>
      </c>
      <c r="G310" s="7" t="n">
        <v>42.33</v>
      </c>
      <c r="H310" s="7" t="n">
        <v>129.79</v>
      </c>
      <c r="I310" s="7" t="n">
        <v>6847.73</v>
      </c>
      <c r="J310" s="7" t="n">
        <v>20998.06</v>
      </c>
      <c r="K310" t="inlineStr">
        <is>
          <t>рыночная цена</t>
        </is>
      </c>
      <c r="L310" t="inlineStr"/>
    </row>
    <row r="311">
      <c r="A311" t="inlineStr">
        <is>
          <t>14.8</t>
        </is>
      </c>
      <c r="B311" t="inlineStr">
        <is>
          <t>Спринклеры</t>
        </is>
      </c>
      <c r="C311" t="inlineStr">
        <is>
          <t>шт.</t>
        </is>
      </c>
      <c r="D311" s="6" t="n">
        <v>32</v>
      </c>
      <c r="E311" s="7" t="n">
        <v>324.6</v>
      </c>
      <c r="F311" s="7">
        <f>D311*E311</f>
        <v/>
      </c>
      <c r="G311" s="7" t="n">
        <v>324.27</v>
      </c>
      <c r="H311" s="7" t="n">
        <v>324.91</v>
      </c>
      <c r="I311" s="7" t="n">
        <v>10226.4</v>
      </c>
      <c r="J311" s="7" t="n">
        <v>10246.67</v>
      </c>
      <c r="K311" t="inlineStr">
        <is>
          <t>рыночная цена</t>
        </is>
      </c>
      <c r="L311" t="inlineStr"/>
    </row>
    <row r="312">
      <c r="A312" t="inlineStr">
        <is>
          <t>14.9</t>
        </is>
      </c>
      <c r="B312" t="inlineStr">
        <is>
          <t>Раковины / мойки</t>
        </is>
      </c>
      <c r="C312" t="inlineStr">
        <is>
          <t>шт.</t>
        </is>
      </c>
      <c r="D312" s="6" t="n">
        <v>14</v>
      </c>
      <c r="E312" s="7" t="n">
        <v>702.3099999999999</v>
      </c>
      <c r="F312" s="7">
        <f>D312*E312</f>
        <v/>
      </c>
      <c r="G312" s="7" t="n">
        <v>419.2</v>
      </c>
      <c r="H312" s="7" t="n">
        <v>871.47</v>
      </c>
      <c r="I312" s="7" t="n">
        <v>5747.82</v>
      </c>
      <c r="J312" s="7" t="n">
        <v>11949.19</v>
      </c>
      <c r="K312" t="inlineStr">
        <is>
          <t>рыночная цена</t>
        </is>
      </c>
      <c r="L312" t="inlineStr"/>
    </row>
    <row r="313">
      <c r="A313" t="inlineStr">
        <is>
          <t>14.10</t>
        </is>
      </c>
      <c r="B313" t="inlineStr">
        <is>
          <t>Дверные блоки</t>
        </is>
      </c>
      <c r="C313" t="inlineStr">
        <is>
          <t>шт.</t>
        </is>
      </c>
      <c r="D313" s="6" t="n">
        <v>15</v>
      </c>
      <c r="E313" s="7" t="n">
        <v>543.8099999999999</v>
      </c>
      <c r="F313" s="7">
        <f>D313*E313</f>
        <v/>
      </c>
      <c r="G313" s="7" t="n">
        <v>491.98</v>
      </c>
      <c r="H313" s="7" t="n">
        <v>628.42</v>
      </c>
      <c r="I313" s="7" t="n">
        <v>7420.37</v>
      </c>
      <c r="J313" s="7" t="n">
        <v>9478.209999999999</v>
      </c>
      <c r="K313" t="inlineStr">
        <is>
          <t>рыночная цена</t>
        </is>
      </c>
      <c r="L313" t="inlineStr"/>
    </row>
    <row r="314">
      <c r="A314" t="inlineStr">
        <is>
          <t>14.11</t>
        </is>
      </c>
      <c r="B314" t="inlineStr">
        <is>
          <t>Розетки силовые</t>
        </is>
      </c>
      <c r="C314" t="inlineStr">
        <is>
          <t>шт.</t>
        </is>
      </c>
      <c r="D314" s="6" t="n">
        <v>90</v>
      </c>
      <c r="E314" s="7" t="n">
        <v>85.14</v>
      </c>
      <c r="F314" s="7">
        <f>D314*E314</f>
        <v/>
      </c>
      <c r="G314" s="7" t="n">
        <v>66.29000000000001</v>
      </c>
      <c r="H314" s="7" t="n">
        <v>97.20999999999999</v>
      </c>
      <c r="I314" s="7" t="n">
        <v>5999.38</v>
      </c>
      <c r="J314" s="7" t="n">
        <v>8797.389999999999</v>
      </c>
      <c r="K314" t="inlineStr">
        <is>
          <t>рыночная цена</t>
        </is>
      </c>
      <c r="L314" t="inlineStr"/>
    </row>
    <row r="315">
      <c r="A315" t="inlineStr">
        <is>
          <t>14.12</t>
        </is>
      </c>
      <c r="B315" t="inlineStr">
        <is>
          <t>Стяжка / основание пола</t>
        </is>
      </c>
      <c r="C315" t="inlineStr">
        <is>
          <t>м²</t>
        </is>
      </c>
      <c r="D315" s="6" t="n">
        <v>249.7</v>
      </c>
      <c r="E315" s="7" t="n">
        <v>27.01</v>
      </c>
      <c r="F315" s="7">
        <f>D315*E315</f>
        <v/>
      </c>
      <c r="G315" s="7" t="n">
        <v>24.31</v>
      </c>
      <c r="H315" s="7" t="n">
        <v>29.44</v>
      </c>
      <c r="I315" s="7" t="n">
        <v>6069.14</v>
      </c>
      <c r="J315" s="7" t="n">
        <v>7348.88</v>
      </c>
      <c r="K315" t="inlineStr">
        <is>
          <t>рыночная цена</t>
        </is>
      </c>
      <c r="L315" t="inlineStr"/>
    </row>
    <row r="316">
      <c r="A316" t="inlineStr">
        <is>
          <t>14.13</t>
        </is>
      </c>
      <c r="B316" t="inlineStr">
        <is>
          <t>Гидроизоляция пола</t>
        </is>
      </c>
      <c r="C316" t="inlineStr">
        <is>
          <t>м²</t>
        </is>
      </c>
      <c r="D316" s="6" t="n">
        <v>249.7</v>
      </c>
      <c r="E316" s="7" t="n">
        <v>26.58</v>
      </c>
      <c r="F316" s="7">
        <f>D316*E316</f>
        <v/>
      </c>
      <c r="G316" s="7" t="n">
        <v>15.95</v>
      </c>
      <c r="H316" s="7" t="n">
        <v>39.87</v>
      </c>
      <c r="I316" s="7" t="n">
        <v>3981.89</v>
      </c>
      <c r="J316" s="7" t="n">
        <v>9954.040000000001</v>
      </c>
      <c r="K316" t="inlineStr">
        <is>
          <t>модель, уточняется</t>
        </is>
      </c>
      <c r="L316" t="inlineStr"/>
    </row>
    <row r="317">
      <c r="A317" t="inlineStr">
        <is>
          <t>14.14</t>
        </is>
      </c>
      <c r="B317" t="inlineStr">
        <is>
          <t>Светильники</t>
        </is>
      </c>
      <c r="C317" t="inlineStr">
        <is>
          <t>шт.</t>
        </is>
      </c>
      <c r="D317" s="6" t="n">
        <v>53</v>
      </c>
      <c r="E317" s="7" t="n">
        <v>107.33</v>
      </c>
      <c r="F317" s="7">
        <f>D317*E317</f>
        <v/>
      </c>
      <c r="G317" s="7" t="n">
        <v>97.47</v>
      </c>
      <c r="H317" s="7" t="n">
        <v>136.19</v>
      </c>
      <c r="I317" s="7" t="n">
        <v>5212.21</v>
      </c>
      <c r="J317" s="7" t="n">
        <v>7282.7</v>
      </c>
      <c r="K317" t="inlineStr">
        <is>
          <t>рыночная цена</t>
        </is>
      </c>
      <c r="L317" t="inlineStr"/>
    </row>
    <row r="318">
      <c r="A318" t="inlineStr">
        <is>
          <t>14.15</t>
        </is>
      </c>
      <c r="B318" t="inlineStr">
        <is>
          <t>Вытяжные устройства</t>
        </is>
      </c>
      <c r="C318" t="inlineStr">
        <is>
          <t>шт.</t>
        </is>
      </c>
      <c r="D318" s="6" t="n">
        <v>34</v>
      </c>
      <c r="E318" s="7" t="n">
        <v>156.96</v>
      </c>
      <c r="F318" s="7">
        <f>D318*E318</f>
        <v/>
      </c>
      <c r="G318" s="7" t="n">
        <v>115.44</v>
      </c>
      <c r="H318" s="7" t="n">
        <v>178.1</v>
      </c>
      <c r="I318" s="7" t="n">
        <v>3957.32</v>
      </c>
      <c r="J318" s="7" t="n">
        <v>6105.23</v>
      </c>
      <c r="K318" t="inlineStr">
        <is>
          <t>рыночная цена</t>
        </is>
      </c>
      <c r="L318" t="inlineStr"/>
    </row>
    <row r="319">
      <c r="A319" t="inlineStr">
        <is>
          <t>14.16</t>
        </is>
      </c>
      <c r="B319" t="inlineStr">
        <is>
          <t>Трапы</t>
        </is>
      </c>
      <c r="C319" t="inlineStr">
        <is>
          <t>шт.</t>
        </is>
      </c>
      <c r="D319" s="6" t="n">
        <v>16</v>
      </c>
      <c r="E319" s="7" t="n">
        <v>253.15</v>
      </c>
      <c r="F319" s="7">
        <f>D319*E319</f>
        <v/>
      </c>
      <c r="G319" s="7" t="n">
        <v>158.22</v>
      </c>
      <c r="H319" s="7" t="n">
        <v>474.66</v>
      </c>
      <c r="I319" s="7" t="n">
        <v>2603.33</v>
      </c>
      <c r="J319" s="7" t="n">
        <v>7810</v>
      </c>
      <c r="K319" t="inlineStr">
        <is>
          <t>модель, уточняется</t>
        </is>
      </c>
      <c r="L319" t="inlineStr"/>
    </row>
    <row r="320">
      <c r="A320" t="inlineStr">
        <is>
          <t>14.17</t>
        </is>
      </c>
      <c r="B320" t="inlineStr">
        <is>
          <t>Приточные устройства</t>
        </is>
      </c>
      <c r="C320" t="inlineStr">
        <is>
          <t>шт.</t>
        </is>
      </c>
      <c r="D320" s="6" t="n">
        <v>25</v>
      </c>
      <c r="E320" s="7" t="n">
        <v>156.96</v>
      </c>
      <c r="F320" s="7">
        <f>D320*E320</f>
        <v/>
      </c>
      <c r="G320" s="7" t="n">
        <v>115.44</v>
      </c>
      <c r="H320" s="7" t="n">
        <v>178.1</v>
      </c>
      <c r="I320" s="7" t="n">
        <v>2849.27</v>
      </c>
      <c r="J320" s="7" t="n">
        <v>4395.77</v>
      </c>
      <c r="K320" t="inlineStr">
        <is>
          <t>рыночная цена</t>
        </is>
      </c>
      <c r="L320" t="inlineStr"/>
    </row>
    <row r="321">
      <c r="A321" t="inlineStr">
        <is>
          <t>14.18</t>
        </is>
      </c>
      <c r="B321" t="inlineStr">
        <is>
          <t>Пожарные извещатели</t>
        </is>
      </c>
      <c r="C321" t="inlineStr">
        <is>
          <t>шт.</t>
        </is>
      </c>
      <c r="D321" s="6" t="n">
        <v>10</v>
      </c>
      <c r="E321" s="7" t="n">
        <v>115.69</v>
      </c>
      <c r="F321" s="7">
        <f>D321*E321</f>
        <v/>
      </c>
      <c r="G321" s="7" t="n">
        <v>61.06</v>
      </c>
      <c r="H321" s="7" t="n">
        <v>163.75</v>
      </c>
      <c r="I321" s="7" t="n">
        <v>586.03</v>
      </c>
      <c r="J321" s="7" t="n">
        <v>1571.66</v>
      </c>
      <c r="K321" t="inlineStr">
        <is>
          <t>рыночная цена</t>
        </is>
      </c>
      <c r="L321" t="inlineStr"/>
    </row>
    <row r="322">
      <c r="A322" t="inlineStr">
        <is>
          <t>14.19</t>
        </is>
      </c>
      <c r="B322" t="inlineStr">
        <is>
          <t>Точки СКС / Wi-Fi / TV</t>
        </is>
      </c>
      <c r="C322" t="inlineStr">
        <is>
          <t>шт.</t>
        </is>
      </c>
      <c r="D322" s="6" t="n">
        <v>10</v>
      </c>
      <c r="E322" s="7" t="n">
        <v>53.71</v>
      </c>
      <c r="F322" s="7">
        <f>D322*E322</f>
        <v/>
      </c>
      <c r="G322" s="7" t="n">
        <v>52.26</v>
      </c>
      <c r="H322" s="7" t="n">
        <v>60.29</v>
      </c>
      <c r="I322" s="7" t="n">
        <v>501.62</v>
      </c>
      <c r="J322" s="7" t="n">
        <v>578.71</v>
      </c>
      <c r="K322" t="inlineStr">
        <is>
          <t>рыночная цена</t>
        </is>
      </c>
      <c r="L322" t="inlineStr"/>
    </row>
    <row r="323">
      <c r="A323" s="3" t="inlineStr">
        <is>
          <t>15</t>
        </is>
      </c>
      <c r="B323" s="3" t="inlineStr">
        <is>
          <t>Офис</t>
        </is>
      </c>
      <c r="C323" s="3" t="n"/>
      <c r="D323" s="4" t="n"/>
      <c r="E323" s="5" t="n"/>
      <c r="F323" s="5">
        <f>SUM(F324:F342)</f>
        <v/>
      </c>
      <c r="G323" s="5" t="n"/>
      <c r="H323" s="5" t="n"/>
      <c r="I323" s="5">
        <f>SUM(I324:I342)</f>
        <v/>
      </c>
      <c r="J323" s="5">
        <f>SUM(J324:J342)</f>
        <v/>
      </c>
      <c r="K323" s="3" t="n"/>
      <c r="L323" s="3" t="n"/>
    </row>
    <row r="324">
      <c r="A324" t="inlineStr">
        <is>
          <t>15.1</t>
        </is>
      </c>
      <c r="B324" t="inlineStr">
        <is>
          <t>Позиции мебели / оборудования</t>
        </is>
      </c>
      <c r="C324" t="inlineStr">
        <is>
          <t>шт.</t>
        </is>
      </c>
      <c r="D324" s="6" t="n">
        <v>34</v>
      </c>
      <c r="E324" s="7" t="n">
        <v>1518.91</v>
      </c>
      <c r="F324" s="7">
        <f>D324*E324</f>
        <v/>
      </c>
      <c r="G324" s="7" t="n">
        <v>672.12</v>
      </c>
      <c r="H324" s="7" t="n">
        <v>2912.52</v>
      </c>
      <c r="I324" s="7" t="n">
        <v>22638.57</v>
      </c>
      <c r="J324" s="7" t="n">
        <v>98100.48</v>
      </c>
      <c r="K324" t="inlineStr">
        <is>
          <t>модель, уточняется</t>
        </is>
      </c>
      <c r="L324" t="inlineStr"/>
    </row>
    <row r="325">
      <c r="A325" t="inlineStr">
        <is>
          <t>15.2</t>
        </is>
      </c>
      <c r="B325" t="inlineStr">
        <is>
          <t>Расчетный воздухообмен</t>
        </is>
      </c>
      <c r="C325" t="inlineStr">
        <is>
          <t>м³/ч</t>
        </is>
      </c>
      <c r="D325" s="6" t="n">
        <v>1653.8</v>
      </c>
      <c r="E325" s="7" t="n">
        <v>12.66</v>
      </c>
      <c r="F325" s="7">
        <f>D325*E325</f>
        <v/>
      </c>
      <c r="G325" s="7" t="n">
        <v>6.2</v>
      </c>
      <c r="H325" s="7" t="n">
        <v>21.39</v>
      </c>
      <c r="I325" s="7" t="n">
        <v>10257.72</v>
      </c>
      <c r="J325" s="7" t="n">
        <v>35378.11</v>
      </c>
      <c r="K325" t="inlineStr">
        <is>
          <t>модель, уточняется</t>
        </is>
      </c>
      <c r="L325" t="inlineStr"/>
    </row>
    <row r="326">
      <c r="A326" t="inlineStr">
        <is>
          <t>15.3</t>
        </is>
      </c>
      <c r="B326" t="inlineStr">
        <is>
          <t>Отделка стен: краска</t>
        </is>
      </c>
      <c r="C326" t="inlineStr">
        <is>
          <t>м²</t>
        </is>
      </c>
      <c r="D326" s="6" t="n">
        <v>608.4</v>
      </c>
      <c r="E326" s="7" t="n">
        <v>33.17</v>
      </c>
      <c r="F326" s="7">
        <f>D326*E326</f>
        <v/>
      </c>
      <c r="G326" s="7" t="n">
        <v>29.89</v>
      </c>
      <c r="H326" s="7" t="n">
        <v>37.66</v>
      </c>
      <c r="I326" s="7" t="n">
        <v>18186.33</v>
      </c>
      <c r="J326" s="7" t="n">
        <v>22911.54</v>
      </c>
      <c r="K326" t="inlineStr">
        <is>
          <t>рыночная цена</t>
        </is>
      </c>
      <c r="L326" t="inlineStr"/>
    </row>
    <row r="327">
      <c r="A327" t="inlineStr">
        <is>
          <t>15.4</t>
        </is>
      </c>
      <c r="B327" t="inlineStr">
        <is>
          <t>Дверные блоки</t>
        </is>
      </c>
      <c r="C327" t="inlineStr">
        <is>
          <t>шт.</t>
        </is>
      </c>
      <c r="D327" s="6" t="n">
        <v>25</v>
      </c>
      <c r="E327" s="7" t="n">
        <v>543.8099999999999</v>
      </c>
      <c r="F327" s="7">
        <f>D327*E327</f>
        <v/>
      </c>
      <c r="G327" s="7" t="n">
        <v>491.98</v>
      </c>
      <c r="H327" s="7" t="n">
        <v>628.42</v>
      </c>
      <c r="I327" s="7" t="n">
        <v>12428.24</v>
      </c>
      <c r="J327" s="7" t="n">
        <v>15874.89</v>
      </c>
      <c r="K327" t="inlineStr">
        <is>
          <t>рыночная цена</t>
        </is>
      </c>
      <c r="L327" t="inlineStr"/>
    </row>
    <row r="328">
      <c r="A328" t="inlineStr">
        <is>
          <t>15.5</t>
        </is>
      </c>
      <c r="B328" t="inlineStr">
        <is>
          <t>Расчетная тепловая / холодовая нагрузка</t>
        </is>
      </c>
      <c r="C328" t="inlineStr">
        <is>
          <t>кВт</t>
        </is>
      </c>
      <c r="D328" s="6" t="n">
        <v>22.1</v>
      </c>
      <c r="E328" s="7" t="n">
        <v>569.59</v>
      </c>
      <c r="F328" s="7">
        <f>D328*E328</f>
        <v/>
      </c>
      <c r="G328" s="7" t="n">
        <v>279.24</v>
      </c>
      <c r="H328" s="7" t="n">
        <v>963.09</v>
      </c>
      <c r="I328" s="7" t="n">
        <v>6157.5</v>
      </c>
      <c r="J328" s="7" t="n">
        <v>21237.09</v>
      </c>
      <c r="K328" t="inlineStr">
        <is>
          <t>модель, уточняется</t>
        </is>
      </c>
      <c r="L328" t="inlineStr"/>
    </row>
    <row r="329">
      <c r="A329" t="inlineStr">
        <is>
          <t>15.6</t>
        </is>
      </c>
      <c r="B329" t="inlineStr">
        <is>
          <t>Перегородки — площадь проекции</t>
        </is>
      </c>
      <c r="C329" t="inlineStr">
        <is>
          <t>м²</t>
        </is>
      </c>
      <c r="D329" s="6" t="n">
        <v>145.5</v>
      </c>
      <c r="E329" s="7" t="n">
        <v>85.34999999999999</v>
      </c>
      <c r="F329" s="7">
        <f>D329*E329</f>
        <v/>
      </c>
      <c r="G329" s="7" t="n">
        <v>42.33</v>
      </c>
      <c r="H329" s="7" t="n">
        <v>129.79</v>
      </c>
      <c r="I329" s="7" t="n">
        <v>6160.21</v>
      </c>
      <c r="J329" s="7" t="n">
        <v>18889.8</v>
      </c>
      <c r="K329" t="inlineStr">
        <is>
          <t>рыночная цена</t>
        </is>
      </c>
      <c r="L329" t="inlineStr"/>
    </row>
    <row r="330">
      <c r="A330" t="inlineStr">
        <is>
          <t>15.7</t>
        </is>
      </c>
      <c r="B330" t="inlineStr">
        <is>
          <t>Финишное покрытие: ковровая плитка / LVT</t>
        </is>
      </c>
      <c r="C330" t="inlineStr">
        <is>
          <t>м²</t>
        </is>
      </c>
      <c r="D330" s="6" t="n">
        <v>220.5</v>
      </c>
      <c r="E330" s="7" t="n">
        <v>49.06</v>
      </c>
      <c r="F330" s="7">
        <f>D330*E330</f>
        <v/>
      </c>
      <c r="G330" s="7" t="n">
        <v>40.96</v>
      </c>
      <c r="H330" s="7" t="n">
        <v>59.47</v>
      </c>
      <c r="I330" s="7" t="n">
        <v>9031.219999999999</v>
      </c>
      <c r="J330" s="7" t="n">
        <v>13113.98</v>
      </c>
      <c r="K330" t="inlineStr">
        <is>
          <t>рыночная цена</t>
        </is>
      </c>
      <c r="L330" t="inlineStr"/>
    </row>
    <row r="331">
      <c r="A331" t="inlineStr">
        <is>
          <t>15.8</t>
        </is>
      </c>
      <c r="B331" t="inlineStr">
        <is>
          <t>Потолок: модульный</t>
        </is>
      </c>
      <c r="C331" t="inlineStr">
        <is>
          <t>м²</t>
        </is>
      </c>
      <c r="D331" s="6" t="n">
        <v>220.5</v>
      </c>
      <c r="E331" s="7" t="n">
        <v>45.63</v>
      </c>
      <c r="F331" s="7">
        <f>D331*E331</f>
        <v/>
      </c>
      <c r="G331" s="7" t="n">
        <v>42.82</v>
      </c>
      <c r="H331" s="7" t="n">
        <v>50.03</v>
      </c>
      <c r="I331" s="7" t="n">
        <v>9441.379999999999</v>
      </c>
      <c r="J331" s="7" t="n">
        <v>11031.01</v>
      </c>
      <c r="K331" t="inlineStr">
        <is>
          <t>рыночная цена</t>
        </is>
      </c>
      <c r="L331" t="inlineStr"/>
    </row>
    <row r="332">
      <c r="A332" t="inlineStr">
        <is>
          <t>15.9</t>
        </is>
      </c>
      <c r="B332" t="inlineStr">
        <is>
          <t>Спринклеры</t>
        </is>
      </c>
      <c r="C332" t="inlineStr">
        <is>
          <t>шт.</t>
        </is>
      </c>
      <c r="D332" s="6" t="n">
        <v>26</v>
      </c>
      <c r="E332" s="7" t="n">
        <v>324.6</v>
      </c>
      <c r="F332" s="7">
        <f>D332*E332</f>
        <v/>
      </c>
      <c r="G332" s="7" t="n">
        <v>324.27</v>
      </c>
      <c r="H332" s="7" t="n">
        <v>324.91</v>
      </c>
      <c r="I332" s="7" t="n">
        <v>8464.719999999999</v>
      </c>
      <c r="J332" s="7" t="n">
        <v>8481.5</v>
      </c>
      <c r="K332" t="inlineStr">
        <is>
          <t>рыночная цена</t>
        </is>
      </c>
      <c r="L332" t="inlineStr"/>
    </row>
    <row r="333">
      <c r="A333" t="inlineStr">
        <is>
          <t>15.10</t>
        </is>
      </c>
      <c r="B333" t="inlineStr">
        <is>
          <t>Розетки силовые</t>
        </is>
      </c>
      <c r="C333" t="inlineStr">
        <is>
          <t>шт.</t>
        </is>
      </c>
      <c r="D333" s="6" t="n">
        <v>84</v>
      </c>
      <c r="E333" s="7" t="n">
        <v>85.14</v>
      </c>
      <c r="F333" s="7">
        <f>D333*E333</f>
        <v/>
      </c>
      <c r="G333" s="7" t="n">
        <v>66.29000000000001</v>
      </c>
      <c r="H333" s="7" t="n">
        <v>97.20999999999999</v>
      </c>
      <c r="I333" s="7" t="n">
        <v>5582.37</v>
      </c>
      <c r="J333" s="7" t="n">
        <v>8185.89</v>
      </c>
      <c r="K333" t="inlineStr">
        <is>
          <t>рыночная цена</t>
        </is>
      </c>
      <c r="L333" t="inlineStr"/>
    </row>
    <row r="334">
      <c r="A334" t="inlineStr">
        <is>
          <t>15.11</t>
        </is>
      </c>
      <c r="B334" t="inlineStr">
        <is>
          <t>Стяжка / основание пола</t>
        </is>
      </c>
      <c r="C334" t="inlineStr">
        <is>
          <t>м²</t>
        </is>
      </c>
      <c r="D334" s="6" t="n">
        <v>220.5</v>
      </c>
      <c r="E334" s="7" t="n">
        <v>27.01</v>
      </c>
      <c r="F334" s="7">
        <f>D334*E334</f>
        <v/>
      </c>
      <c r="G334" s="7" t="n">
        <v>24.31</v>
      </c>
      <c r="H334" s="7" t="n">
        <v>29.44</v>
      </c>
      <c r="I334" s="7" t="n">
        <v>5360.51</v>
      </c>
      <c r="J334" s="7" t="n">
        <v>6490.83</v>
      </c>
      <c r="K334" t="inlineStr">
        <is>
          <t>рыночная цена</t>
        </is>
      </c>
      <c r="L334" t="inlineStr"/>
    </row>
    <row r="335">
      <c r="A335" t="inlineStr">
        <is>
          <t>15.12</t>
        </is>
      </c>
      <c r="B335" t="inlineStr">
        <is>
          <t>Светильники</t>
        </is>
      </c>
      <c r="C335" t="inlineStr">
        <is>
          <t>шт.</t>
        </is>
      </c>
      <c r="D335" s="6" t="n">
        <v>40</v>
      </c>
      <c r="E335" s="7" t="n">
        <v>107.33</v>
      </c>
      <c r="F335" s="7">
        <f>D335*E335</f>
        <v/>
      </c>
      <c r="G335" s="7" t="n">
        <v>97.47</v>
      </c>
      <c r="H335" s="7" t="n">
        <v>136.19</v>
      </c>
      <c r="I335" s="7" t="n">
        <v>3939.62</v>
      </c>
      <c r="J335" s="7" t="n">
        <v>5504.59</v>
      </c>
      <c r="K335" t="inlineStr">
        <is>
          <t>рыночная цена</t>
        </is>
      </c>
      <c r="L335" t="inlineStr"/>
    </row>
    <row r="336">
      <c r="A336" t="inlineStr">
        <is>
          <t>15.13</t>
        </is>
      </c>
      <c r="B336" t="inlineStr">
        <is>
          <t>Плинтус / примыкание</t>
        </is>
      </c>
      <c r="C336" t="inlineStr">
        <is>
          <t>пог. м</t>
        </is>
      </c>
      <c r="D336" s="6" t="n">
        <v>191.5</v>
      </c>
      <c r="E336" s="7" t="n">
        <v>14.5</v>
      </c>
      <c r="F336" s="7">
        <f>D336*E336</f>
        <v/>
      </c>
      <c r="G336" s="7" t="n">
        <v>10.98</v>
      </c>
      <c r="H336" s="7" t="n">
        <v>19.99</v>
      </c>
      <c r="I336" s="7" t="n">
        <v>2103.28</v>
      </c>
      <c r="J336" s="7" t="n">
        <v>3828.92</v>
      </c>
      <c r="K336" t="inlineStr">
        <is>
          <t>рыночная цена</t>
        </is>
      </c>
      <c r="L336" t="inlineStr"/>
    </row>
    <row r="337">
      <c r="A337" t="inlineStr">
        <is>
          <t>15.14</t>
        </is>
      </c>
      <c r="B337" t="inlineStr">
        <is>
          <t>Приточные устройства</t>
        </is>
      </c>
      <c r="C337" t="inlineStr">
        <is>
          <t>шт.</t>
        </is>
      </c>
      <c r="D337" s="6" t="n">
        <v>17</v>
      </c>
      <c r="E337" s="7" t="n">
        <v>156.96</v>
      </c>
      <c r="F337" s="7">
        <f>D337*E337</f>
        <v/>
      </c>
      <c r="G337" s="7" t="n">
        <v>115.44</v>
      </c>
      <c r="H337" s="7" t="n">
        <v>178.1</v>
      </c>
      <c r="I337" s="7" t="n">
        <v>1944.23</v>
      </c>
      <c r="J337" s="7" t="n">
        <v>2999.5</v>
      </c>
      <c r="K337" t="inlineStr">
        <is>
          <t>рыночная цена</t>
        </is>
      </c>
      <c r="L337" t="inlineStr"/>
    </row>
    <row r="338">
      <c r="A338" t="inlineStr">
        <is>
          <t>15.15</t>
        </is>
      </c>
      <c r="B338" t="inlineStr">
        <is>
          <t>Вытяжные устройства</t>
        </is>
      </c>
      <c r="C338" t="inlineStr">
        <is>
          <t>шт.</t>
        </is>
      </c>
      <c r="D338" s="6" t="n">
        <v>13</v>
      </c>
      <c r="E338" s="7" t="n">
        <v>156.96</v>
      </c>
      <c r="F338" s="7">
        <f>D338*E338</f>
        <v/>
      </c>
      <c r="G338" s="7" t="n">
        <v>115.44</v>
      </c>
      <c r="H338" s="7" t="n">
        <v>178.1</v>
      </c>
      <c r="I338" s="7" t="n">
        <v>1555.38</v>
      </c>
      <c r="J338" s="7" t="n">
        <v>2399.6</v>
      </c>
      <c r="K338" t="inlineStr">
        <is>
          <t>рыночная цена</t>
        </is>
      </c>
      <c r="L338" t="inlineStr"/>
    </row>
    <row r="339">
      <c r="A339" t="inlineStr">
        <is>
          <t>15.16</t>
        </is>
      </c>
      <c r="B339" t="inlineStr">
        <is>
          <t>Точки СКС / Wi-Fi / TV</t>
        </is>
      </c>
      <c r="C339" t="inlineStr">
        <is>
          <t>шт.</t>
        </is>
      </c>
      <c r="D339" s="6" t="n">
        <v>33</v>
      </c>
      <c r="E339" s="7" t="n">
        <v>53.71</v>
      </c>
      <c r="F339" s="7">
        <f>D339*E339</f>
        <v/>
      </c>
      <c r="G339" s="7" t="n">
        <v>52.26</v>
      </c>
      <c r="H339" s="7" t="n">
        <v>60.29</v>
      </c>
      <c r="I339" s="7" t="n">
        <v>1716.31</v>
      </c>
      <c r="J339" s="7" t="n">
        <v>1980.07</v>
      </c>
      <c r="K339" t="inlineStr">
        <is>
          <t>рыночная цена</t>
        </is>
      </c>
      <c r="L339" t="inlineStr"/>
    </row>
    <row r="340">
      <c r="A340" t="inlineStr">
        <is>
          <t>15.17</t>
        </is>
      </c>
      <c r="B340" t="inlineStr">
        <is>
          <t>Пожарные извещатели</t>
        </is>
      </c>
      <c r="C340" t="inlineStr">
        <is>
          <t>шт.</t>
        </is>
      </c>
      <c r="D340" s="6" t="n">
        <v>13</v>
      </c>
      <c r="E340" s="7" t="n">
        <v>115.69</v>
      </c>
      <c r="F340" s="7">
        <f>D340*E340</f>
        <v/>
      </c>
      <c r="G340" s="7" t="n">
        <v>61.06</v>
      </c>
      <c r="H340" s="7" t="n">
        <v>163.75</v>
      </c>
      <c r="I340" s="7" t="n">
        <v>771.2</v>
      </c>
      <c r="J340" s="7" t="n">
        <v>2068.27</v>
      </c>
      <c r="K340" t="inlineStr">
        <is>
          <t>рыночная цена</t>
        </is>
      </c>
      <c r="L340" t="inlineStr"/>
    </row>
    <row r="341">
      <c r="A341" t="inlineStr">
        <is>
          <t>15.18</t>
        </is>
      </c>
      <c r="B341" t="inlineStr">
        <is>
          <t>Гидроизоляция / облицовка мокрых стен</t>
        </is>
      </c>
      <c r="C341" t="inlineStr">
        <is>
          <t>м²</t>
        </is>
      </c>
      <c r="D341" s="6" t="n">
        <v>13.5</v>
      </c>
      <c r="E341" s="7" t="n">
        <v>53.69</v>
      </c>
      <c r="F341" s="7">
        <f>D341*E341</f>
        <v/>
      </c>
      <c r="G341" s="7" t="n">
        <v>46.72</v>
      </c>
      <c r="H341" s="7" t="n">
        <v>53.69</v>
      </c>
      <c r="I341" s="7" t="n">
        <v>631.77</v>
      </c>
      <c r="J341" s="7" t="n">
        <v>725.88</v>
      </c>
      <c r="K341" t="inlineStr">
        <is>
          <t>рыночная цена</t>
        </is>
      </c>
      <c r="L341" t="inlineStr"/>
    </row>
    <row r="342">
      <c r="A342" t="inlineStr">
        <is>
          <t>15.19</t>
        </is>
      </c>
      <c r="B342" t="inlineStr">
        <is>
          <t>Гидроизоляция пола</t>
        </is>
      </c>
      <c r="C342" t="inlineStr">
        <is>
          <t>м²</t>
        </is>
      </c>
      <c r="D342" s="6" t="n">
        <v>4.4</v>
      </c>
      <c r="E342" s="7" t="n">
        <v>26.58</v>
      </c>
      <c r="F342" s="7">
        <f>D342*E342</f>
        <v/>
      </c>
      <c r="G342" s="7" t="n">
        <v>15.91</v>
      </c>
      <c r="H342" s="7" t="n">
        <v>39.97</v>
      </c>
      <c r="I342" s="7" t="n">
        <v>70.17</v>
      </c>
      <c r="J342" s="7" t="n">
        <v>176.26</v>
      </c>
      <c r="K342" t="inlineStr">
        <is>
          <t>модель, уточняется</t>
        </is>
      </c>
      <c r="L342" t="inlineStr"/>
    </row>
    <row r="343">
      <c r="A343" s="3" t="inlineStr">
        <is>
          <t>16</t>
        </is>
      </c>
      <c r="B343" s="3" t="inlineStr">
        <is>
          <t>Паркинг</t>
        </is>
      </c>
      <c r="C343" s="3" t="n"/>
      <c r="D343" s="4" t="n"/>
      <c r="E343" s="5" t="n"/>
      <c r="F343" s="5">
        <f>SUM(F344:F360)</f>
        <v/>
      </c>
      <c r="G343" s="5" t="n"/>
      <c r="H343" s="5" t="n"/>
      <c r="I343" s="5">
        <f>SUM(I344:I360)</f>
        <v/>
      </c>
      <c r="J343" s="5">
        <f>SUM(J344:J360)</f>
        <v/>
      </c>
      <c r="K343" s="3" t="n"/>
      <c r="L343" s="3" t="n"/>
    </row>
    <row r="344">
      <c r="A344" t="inlineStr">
        <is>
          <t>16.1</t>
        </is>
      </c>
      <c r="B344" t="inlineStr">
        <is>
          <t>Расчетный воздухообмен</t>
        </is>
      </c>
      <c r="C344" t="inlineStr">
        <is>
          <t>м³/ч</t>
        </is>
      </c>
      <c r="D344" s="6" t="n">
        <v>347.6</v>
      </c>
      <c r="E344" s="7" t="n">
        <v>12.66</v>
      </c>
      <c r="F344" s="7">
        <f>D344*E344</f>
        <v/>
      </c>
      <c r="G344" s="7" t="n">
        <v>6.2</v>
      </c>
      <c r="H344" s="7" t="n">
        <v>21.39</v>
      </c>
      <c r="I344" s="7" t="n">
        <v>2155.77</v>
      </c>
      <c r="J344" s="7" t="n">
        <v>7435.21</v>
      </c>
      <c r="K344" t="inlineStr">
        <is>
          <t>модель, уточняется</t>
        </is>
      </c>
      <c r="L344" t="inlineStr"/>
    </row>
    <row r="345">
      <c r="A345" t="inlineStr">
        <is>
          <t>16.2</t>
        </is>
      </c>
      <c r="B345" t="inlineStr">
        <is>
          <t>Финишное покрытие: топпинг / разметка</t>
        </is>
      </c>
      <c r="C345" t="inlineStr">
        <is>
          <t>м²</t>
        </is>
      </c>
      <c r="D345" s="6" t="n">
        <v>19.3</v>
      </c>
      <c r="E345" s="7" t="n">
        <v>34.18</v>
      </c>
      <c r="F345" s="7">
        <f>D345*E345</f>
        <v/>
      </c>
      <c r="G345" s="7" t="n">
        <v>24.61</v>
      </c>
      <c r="H345" s="7" t="n">
        <v>45.11</v>
      </c>
      <c r="I345" s="7" t="n">
        <v>475.15</v>
      </c>
      <c r="J345" s="7" t="n">
        <v>871.11</v>
      </c>
      <c r="K345" t="inlineStr">
        <is>
          <t>модель, уточняется</t>
        </is>
      </c>
      <c r="L345" t="inlineStr"/>
    </row>
    <row r="346">
      <c r="A346" t="inlineStr">
        <is>
          <t>16.3</t>
        </is>
      </c>
      <c r="B346" t="inlineStr">
        <is>
          <t>Спринклеры</t>
        </is>
      </c>
      <c r="C346" t="inlineStr">
        <is>
          <t>шт.</t>
        </is>
      </c>
      <c r="D346" s="6" t="n">
        <v>2</v>
      </c>
      <c r="E346" s="7" t="n">
        <v>324.6</v>
      </c>
      <c r="F346" s="7">
        <f>D346*E346</f>
        <v/>
      </c>
      <c r="G346" s="7" t="n">
        <v>324.27</v>
      </c>
      <c r="H346" s="7" t="n">
        <v>324.91</v>
      </c>
      <c r="I346" s="7" t="n">
        <v>523.0700000000001</v>
      </c>
      <c r="J346" s="7" t="n">
        <v>524.11</v>
      </c>
      <c r="K346" t="inlineStr">
        <is>
          <t>рыночная цена</t>
        </is>
      </c>
      <c r="L346" t="inlineStr"/>
    </row>
    <row r="347">
      <c r="A347" t="inlineStr">
        <is>
          <t>16.4</t>
        </is>
      </c>
      <c r="B347" t="inlineStr">
        <is>
          <t>Стяжка / основание пола</t>
        </is>
      </c>
      <c r="C347" t="inlineStr">
        <is>
          <t>м²</t>
        </is>
      </c>
      <c r="D347" s="6" t="n">
        <v>19.3</v>
      </c>
      <c r="E347" s="7" t="n">
        <v>27.01</v>
      </c>
      <c r="F347" s="7">
        <f>D347*E347</f>
        <v/>
      </c>
      <c r="G347" s="7" t="n">
        <v>24.31</v>
      </c>
      <c r="H347" s="7" t="n">
        <v>29.44</v>
      </c>
      <c r="I347" s="7" t="n">
        <v>469.42</v>
      </c>
      <c r="J347" s="7" t="n">
        <v>568.4</v>
      </c>
      <c r="K347" t="inlineStr">
        <is>
          <t>рыночная цена</t>
        </is>
      </c>
      <c r="L347" t="inlineStr"/>
    </row>
    <row r="348">
      <c r="A348" t="inlineStr">
        <is>
          <t>16.5</t>
        </is>
      </c>
      <c r="B348" t="inlineStr">
        <is>
          <t>Вытяжные устройства</t>
        </is>
      </c>
      <c r="C348" t="inlineStr">
        <is>
          <t>шт.</t>
        </is>
      </c>
      <c r="D348" s="6" t="n">
        <v>1</v>
      </c>
      <c r="E348" s="7" t="n">
        <v>156.96</v>
      </c>
      <c r="F348" s="7">
        <f>D348*E348</f>
        <v/>
      </c>
      <c r="G348" s="7" t="n">
        <v>115.44</v>
      </c>
      <c r="H348" s="7" t="n">
        <v>178.1</v>
      </c>
      <c r="I348" s="7" t="n">
        <v>113.35</v>
      </c>
      <c r="J348" s="7" t="n">
        <v>174.87</v>
      </c>
      <c r="K348" t="inlineStr">
        <is>
          <t>рыночная цена</t>
        </is>
      </c>
      <c r="L348" t="inlineStr"/>
    </row>
    <row r="349">
      <c r="A349" t="inlineStr">
        <is>
          <t>16.6</t>
        </is>
      </c>
      <c r="B349" t="inlineStr">
        <is>
          <t>Светильники</t>
        </is>
      </c>
      <c r="C349" t="inlineStr">
        <is>
          <t>шт.</t>
        </is>
      </c>
      <c r="D349" s="6" t="n">
        <v>1</v>
      </c>
      <c r="E349" s="7" t="n">
        <v>107.33</v>
      </c>
      <c r="F349" s="7">
        <f>D349*E349</f>
        <v/>
      </c>
      <c r="G349" s="7" t="n">
        <v>97.47</v>
      </c>
      <c r="H349" s="7" t="n">
        <v>136.19</v>
      </c>
      <c r="I349" s="7" t="n">
        <v>113.93</v>
      </c>
      <c r="J349" s="7" t="n">
        <v>159.19</v>
      </c>
      <c r="K349" t="inlineStr">
        <is>
          <t>рыночная цена</t>
        </is>
      </c>
      <c r="L349" t="inlineStr"/>
    </row>
    <row r="350">
      <c r="A350" t="inlineStr">
        <is>
          <t>16.7</t>
        </is>
      </c>
      <c r="B350" t="inlineStr">
        <is>
          <t>Приточные устройства</t>
        </is>
      </c>
      <c r="C350" t="inlineStr">
        <is>
          <t>шт.</t>
        </is>
      </c>
      <c r="D350" s="6" t="n">
        <v>1</v>
      </c>
      <c r="E350" s="7" t="n">
        <v>156.96</v>
      </c>
      <c r="F350" s="7">
        <f>D350*E350</f>
        <v/>
      </c>
      <c r="G350" s="7" t="n">
        <v>115.44</v>
      </c>
      <c r="H350" s="7" t="n">
        <v>178.1</v>
      </c>
      <c r="I350" s="7" t="n">
        <v>91.76000000000001</v>
      </c>
      <c r="J350" s="7" t="n">
        <v>141.57</v>
      </c>
      <c r="K350" t="inlineStr">
        <is>
          <t>рыночная цена</t>
        </is>
      </c>
      <c r="L350" t="inlineStr"/>
    </row>
    <row r="351">
      <c r="A351" t="inlineStr">
        <is>
          <t>16.8</t>
        </is>
      </c>
      <c r="B351" t="inlineStr">
        <is>
          <t>Расчетная тепловая / холодовая нагрузка</t>
        </is>
      </c>
      <c r="C351" t="inlineStr">
        <is>
          <t>кВт</t>
        </is>
      </c>
      <c r="D351" s="6" t="n">
        <v>0.2</v>
      </c>
      <c r="E351" s="7" t="n">
        <v>569.59</v>
      </c>
      <c r="F351" s="7">
        <f>D351*E351</f>
        <v/>
      </c>
      <c r="G351" s="7" t="n">
        <v>279</v>
      </c>
      <c r="H351" s="7" t="n">
        <v>962.79</v>
      </c>
      <c r="I351" s="7" t="n">
        <v>53.88</v>
      </c>
      <c r="J351" s="7" t="n">
        <v>185.91</v>
      </c>
      <c r="K351" t="inlineStr">
        <is>
          <t>модель, уточняется</t>
        </is>
      </c>
      <c r="L351" t="inlineStr"/>
    </row>
    <row r="352">
      <c r="A352" t="inlineStr">
        <is>
          <t>16.9</t>
        </is>
      </c>
      <c r="B352" t="inlineStr">
        <is>
          <t>Перегородки — площадь проекции</t>
        </is>
      </c>
      <c r="C352" t="inlineStr">
        <is>
          <t>м²</t>
        </is>
      </c>
      <c r="D352" s="6" t="n">
        <v>1.2</v>
      </c>
      <c r="E352" s="7" t="n">
        <v>85.34999999999999</v>
      </c>
      <c r="F352" s="7">
        <f>D352*E352</f>
        <v/>
      </c>
      <c r="G352" s="7" t="n">
        <v>42.33</v>
      </c>
      <c r="H352" s="7" t="n">
        <v>129.79</v>
      </c>
      <c r="I352" s="7" t="n">
        <v>49.04</v>
      </c>
      <c r="J352" s="7" t="n">
        <v>150.38</v>
      </c>
      <c r="K352" t="inlineStr">
        <is>
          <t>рыночная цена</t>
        </is>
      </c>
      <c r="L352" t="inlineStr"/>
    </row>
    <row r="353">
      <c r="A353" t="inlineStr">
        <is>
          <t>16.10</t>
        </is>
      </c>
      <c r="B353" t="inlineStr">
        <is>
          <t>Отделка стен: окраска</t>
        </is>
      </c>
      <c r="C353" t="inlineStr">
        <is>
          <t>м²</t>
        </is>
      </c>
      <c r="D353" s="6" t="n">
        <v>1.6</v>
      </c>
      <c r="E353" s="7" t="n">
        <v>33.17</v>
      </c>
      <c r="F353" s="7">
        <f>D353*E353</f>
        <v/>
      </c>
      <c r="G353" s="7" t="n">
        <v>29.89</v>
      </c>
      <c r="H353" s="7" t="n">
        <v>37.66</v>
      </c>
      <c r="I353" s="7" t="n">
        <v>48.2</v>
      </c>
      <c r="J353" s="7" t="n">
        <v>60.72</v>
      </c>
      <c r="K353" t="inlineStr">
        <is>
          <t>рыночная цена</t>
        </is>
      </c>
      <c r="L353" t="inlineStr"/>
    </row>
    <row r="354">
      <c r="A354" t="inlineStr">
        <is>
          <t>16.11</t>
        </is>
      </c>
      <c r="B354" t="inlineStr">
        <is>
          <t>Гидроизоляция пола</t>
        </is>
      </c>
      <c r="C354" t="inlineStr">
        <is>
          <t>м²</t>
        </is>
      </c>
      <c r="D354" s="6" t="n">
        <v>1.9</v>
      </c>
      <c r="E354" s="7" t="n">
        <v>26.58</v>
      </c>
      <c r="F354" s="7">
        <f>D354*E354</f>
        <v/>
      </c>
      <c r="G354" s="7" t="n">
        <v>15.95</v>
      </c>
      <c r="H354" s="7" t="n">
        <v>39.87</v>
      </c>
      <c r="I354" s="7" t="n">
        <v>30.8</v>
      </c>
      <c r="J354" s="7" t="n">
        <v>76.98999999999999</v>
      </c>
      <c r="K354" t="inlineStr">
        <is>
          <t>модель, уточняется</t>
        </is>
      </c>
      <c r="L354" t="inlineStr"/>
    </row>
    <row r="355">
      <c r="A355" t="inlineStr">
        <is>
          <t>16.12</t>
        </is>
      </c>
      <c r="B355" t="inlineStr">
        <is>
          <t>Пожарные извещатели</t>
        </is>
      </c>
      <c r="C355" t="inlineStr">
        <is>
          <t>шт.</t>
        </is>
      </c>
      <c r="D355" s="6" t="n">
        <v>0</v>
      </c>
      <c r="E355" s="7" t="n">
        <v>115.69</v>
      </c>
      <c r="F355" s="7">
        <f>D355*E355</f>
        <v/>
      </c>
      <c r="G355" s="7" t="n">
        <v>61.06</v>
      </c>
      <c r="H355" s="7" t="n">
        <v>163.75</v>
      </c>
      <c r="I355" s="7" t="n">
        <v>19.98</v>
      </c>
      <c r="J355" s="7" t="n">
        <v>53.59</v>
      </c>
      <c r="K355" t="inlineStr">
        <is>
          <t>рыночная цена</t>
        </is>
      </c>
      <c r="L355" t="inlineStr"/>
    </row>
    <row r="356">
      <c r="A356" t="inlineStr">
        <is>
          <t>16.13</t>
        </is>
      </c>
      <c r="B356" t="inlineStr">
        <is>
          <t>Трапы</t>
        </is>
      </c>
      <c r="C356" t="inlineStr">
        <is>
          <t>шт.</t>
        </is>
      </c>
      <c r="D356" s="6" t="n">
        <v>0</v>
      </c>
      <c r="E356" s="7" t="n">
        <v>253.15</v>
      </c>
      <c r="F356" s="7">
        <f>D356*E356</f>
        <v/>
      </c>
      <c r="G356" s="7" t="n">
        <v>113.92</v>
      </c>
      <c r="H356" s="7" t="n">
        <v>443.02</v>
      </c>
      <c r="I356" s="7" t="n">
        <v>13.32</v>
      </c>
      <c r="J356" s="7" t="n">
        <v>51.78</v>
      </c>
      <c r="K356" t="inlineStr">
        <is>
          <t>модель, уточняется</t>
        </is>
      </c>
      <c r="L356" t="inlineStr"/>
    </row>
    <row r="357">
      <c r="A357" t="inlineStr">
        <is>
          <t>16.14</t>
        </is>
      </c>
      <c r="B357" t="inlineStr">
        <is>
          <t>Дверные блоки</t>
        </is>
      </c>
      <c r="C357" t="inlineStr">
        <is>
          <t>шт.</t>
        </is>
      </c>
      <c r="D357" s="6" t="n">
        <v>0</v>
      </c>
      <c r="E357" s="7" t="n">
        <v>543.8099999999999</v>
      </c>
      <c r="F357" s="7">
        <f>D357*E357</f>
        <v/>
      </c>
      <c r="G357" s="7" t="n">
        <v>491.98</v>
      </c>
      <c r="H357" s="7" t="n">
        <v>628.42</v>
      </c>
      <c r="I357" s="7" t="n">
        <v>23</v>
      </c>
      <c r="J357" s="7" t="n">
        <v>29.38</v>
      </c>
      <c r="K357" t="inlineStr">
        <is>
          <t>рыночная цена</t>
        </is>
      </c>
      <c r="L357" t="inlineStr"/>
    </row>
    <row r="358">
      <c r="A358" t="inlineStr">
        <is>
          <t>16.15</t>
        </is>
      </c>
      <c r="B358" t="inlineStr">
        <is>
          <t>Гидроизоляция / облицовка мокрых стен</t>
        </is>
      </c>
      <c r="C358" t="inlineStr">
        <is>
          <t>м²</t>
        </is>
      </c>
      <c r="D358" s="6" t="n">
        <v>0.4</v>
      </c>
      <c r="E358" s="7" t="n">
        <v>53.69</v>
      </c>
      <c r="F358" s="7">
        <f>D358*E358</f>
        <v/>
      </c>
      <c r="G358" s="7" t="n">
        <v>46.72</v>
      </c>
      <c r="H358" s="7" t="n">
        <v>53.69</v>
      </c>
      <c r="I358" s="7" t="n">
        <v>18.84</v>
      </c>
      <c r="J358" s="7" t="n">
        <v>21.64</v>
      </c>
      <c r="K358" t="inlineStr">
        <is>
          <t>рыночная цена</t>
        </is>
      </c>
      <c r="L358" t="inlineStr"/>
    </row>
    <row r="359">
      <c r="A359" t="inlineStr">
        <is>
          <t>16.16</t>
        </is>
      </c>
      <c r="B359" t="inlineStr">
        <is>
          <t>Розетки силовые</t>
        </is>
      </c>
      <c r="C359" t="inlineStr">
        <is>
          <t>шт.</t>
        </is>
      </c>
      <c r="D359" s="6" t="n">
        <v>0</v>
      </c>
      <c r="E359" s="7" t="n">
        <v>85.14</v>
      </c>
      <c r="F359" s="7">
        <f>D359*E359</f>
        <v/>
      </c>
      <c r="G359" s="7" t="n">
        <v>66.29000000000001</v>
      </c>
      <c r="H359" s="7" t="n">
        <v>97.20999999999999</v>
      </c>
      <c r="I359" s="7" t="n">
        <v>13.95</v>
      </c>
      <c r="J359" s="7" t="n">
        <v>20.45</v>
      </c>
      <c r="K359" t="inlineStr">
        <is>
          <t>рыночная цена</t>
        </is>
      </c>
      <c r="L359" t="inlineStr"/>
    </row>
    <row r="360">
      <c r="A360" t="inlineStr">
        <is>
          <t>16.17</t>
        </is>
      </c>
      <c r="B360" t="inlineStr">
        <is>
          <t>Точки СКС / Wi-Fi / TV</t>
        </is>
      </c>
      <c r="C360" t="inlineStr">
        <is>
          <t>шт.</t>
        </is>
      </c>
      <c r="D360" s="6" t="n">
        <v>0</v>
      </c>
      <c r="E360" s="7" t="n">
        <v>53.71</v>
      </c>
      <c r="F360" s="7">
        <f>D360*E360</f>
        <v/>
      </c>
      <c r="G360" s="7" t="n">
        <v>52.26</v>
      </c>
      <c r="H360" s="7" t="n">
        <v>60.29</v>
      </c>
      <c r="I360" s="7" t="n">
        <v>6.11</v>
      </c>
      <c r="J360" s="7" t="n">
        <v>7.05</v>
      </c>
      <c r="K360" t="inlineStr">
        <is>
          <t>рыночная цена</t>
        </is>
      </c>
      <c r="L360" t="inlineStr"/>
    </row>
    <row r="361">
      <c r="A361" s="3" t="inlineStr">
        <is>
          <t>17</t>
        </is>
      </c>
      <c r="B361" s="3" t="inlineStr">
        <is>
          <t>Технический</t>
        </is>
      </c>
      <c r="C361" s="3" t="n"/>
      <c r="D361" s="4" t="n"/>
      <c r="E361" s="5" t="n"/>
      <c r="F361" s="5">
        <f>SUM(F362:F381)</f>
        <v/>
      </c>
      <c r="G361" s="5" t="n"/>
      <c r="H361" s="5" t="n"/>
      <c r="I361" s="5">
        <f>SUM(I362:I381)</f>
        <v/>
      </c>
      <c r="J361" s="5">
        <f>SUM(J362:J381)</f>
        <v/>
      </c>
      <c r="K361" s="3" t="n"/>
      <c r="L361" s="3" t="n"/>
    </row>
    <row r="362">
      <c r="A362" t="inlineStr">
        <is>
          <t>17.1</t>
        </is>
      </c>
      <c r="B362" t="inlineStr">
        <is>
          <t>Позиции мебели / оборудования</t>
        </is>
      </c>
      <c r="C362" t="inlineStr">
        <is>
          <t>шт.</t>
        </is>
      </c>
      <c r="D362" s="6" t="n">
        <v>6</v>
      </c>
      <c r="E362" s="7" t="n">
        <v>6328.81</v>
      </c>
      <c r="F362" s="7">
        <f>D362*E362</f>
        <v/>
      </c>
      <c r="G362" s="7" t="n">
        <v>3214.04</v>
      </c>
      <c r="H362" s="7" t="n">
        <v>11292.58</v>
      </c>
      <c r="I362" s="7" t="n">
        <v>18015.1</v>
      </c>
      <c r="J362" s="7" t="n">
        <v>63296.31</v>
      </c>
      <c r="K362" t="inlineStr">
        <is>
          <t>модель, уточняется</t>
        </is>
      </c>
      <c r="L362" t="inlineStr"/>
    </row>
    <row r="363">
      <c r="A363" t="inlineStr">
        <is>
          <t>17.2</t>
        </is>
      </c>
      <c r="B363" t="inlineStr">
        <is>
          <t>Расчетный воздухообмен</t>
        </is>
      </c>
      <c r="C363" t="inlineStr">
        <is>
          <t>м³/ч</t>
        </is>
      </c>
      <c r="D363" s="6" t="n">
        <v>1634.2</v>
      </c>
      <c r="E363" s="7" t="n">
        <v>12.66</v>
      </c>
      <c r="F363" s="7">
        <f>D363*E363</f>
        <v/>
      </c>
      <c r="G363" s="7" t="n">
        <v>6.2</v>
      </c>
      <c r="H363" s="7" t="n">
        <v>21.39</v>
      </c>
      <c r="I363" s="7" t="n">
        <v>10135.81</v>
      </c>
      <c r="J363" s="7" t="n">
        <v>34958.22</v>
      </c>
      <c r="K363" t="inlineStr">
        <is>
          <t>модель, уточняется</t>
        </is>
      </c>
      <c r="L363" t="inlineStr"/>
    </row>
    <row r="364">
      <c r="A364" t="inlineStr">
        <is>
          <t>17.3</t>
        </is>
      </c>
      <c r="B364" t="inlineStr">
        <is>
          <t>Финишное покрытие: топпинг / эпоксид</t>
        </is>
      </c>
      <c r="C364" t="inlineStr">
        <is>
          <t>м²</t>
        </is>
      </c>
      <c r="D364" s="6" t="n">
        <v>77.8</v>
      </c>
      <c r="E364" s="7" t="n">
        <v>50.63</v>
      </c>
      <c r="F364" s="7">
        <f>D364*E364</f>
        <v/>
      </c>
      <c r="G364" s="7" t="n">
        <v>36.45</v>
      </c>
      <c r="H364" s="7" t="n">
        <v>66.83</v>
      </c>
      <c r="I364" s="7" t="n">
        <v>2836.83</v>
      </c>
      <c r="J364" s="7" t="n">
        <v>5200.9</v>
      </c>
      <c r="K364" t="inlineStr">
        <is>
          <t>модель, уточняется</t>
        </is>
      </c>
      <c r="L364" t="inlineStr"/>
    </row>
    <row r="365">
      <c r="A365" t="inlineStr">
        <is>
          <t>17.4</t>
        </is>
      </c>
      <c r="B365" t="inlineStr">
        <is>
          <t>Перегородки — площадь проекции</t>
        </is>
      </c>
      <c r="C365" t="inlineStr">
        <is>
          <t>м²</t>
        </is>
      </c>
      <c r="D365" s="6" t="n">
        <v>27.2</v>
      </c>
      <c r="E365" s="7" t="n">
        <v>85.34999999999999</v>
      </c>
      <c r="F365" s="7">
        <f>D365*E365</f>
        <v/>
      </c>
      <c r="G365" s="7" t="n">
        <v>42.33</v>
      </c>
      <c r="H365" s="7" t="n">
        <v>129.79</v>
      </c>
      <c r="I365" s="7" t="n">
        <v>1152.88</v>
      </c>
      <c r="J365" s="7" t="n">
        <v>3535.2</v>
      </c>
      <c r="K365" t="inlineStr">
        <is>
          <t>рыночная цена</t>
        </is>
      </c>
      <c r="L365" t="inlineStr"/>
    </row>
    <row r="366">
      <c r="A366" t="inlineStr">
        <is>
          <t>17.5</t>
        </is>
      </c>
      <c r="B366" t="inlineStr">
        <is>
          <t>Спринклеры</t>
        </is>
      </c>
      <c r="C366" t="inlineStr">
        <is>
          <t>шт.</t>
        </is>
      </c>
      <c r="D366" s="6" t="n">
        <v>7</v>
      </c>
      <c r="E366" s="7" t="n">
        <v>324.6</v>
      </c>
      <c r="F366" s="7">
        <f>D366*E366</f>
        <v/>
      </c>
      <c r="G366" s="7" t="n">
        <v>324.27</v>
      </c>
      <c r="H366" s="7" t="n">
        <v>324.91</v>
      </c>
      <c r="I366" s="7" t="n">
        <v>2245.25</v>
      </c>
      <c r="J366" s="7" t="n">
        <v>2249.7</v>
      </c>
      <c r="K366" t="inlineStr">
        <is>
          <t>рыночная цена</t>
        </is>
      </c>
      <c r="L366" t="inlineStr"/>
    </row>
    <row r="367">
      <c r="A367" t="inlineStr">
        <is>
          <t>17.6</t>
        </is>
      </c>
      <c r="B367" t="inlineStr">
        <is>
          <t>Стяжка / основание пола</t>
        </is>
      </c>
      <c r="C367" t="inlineStr">
        <is>
          <t>м²</t>
        </is>
      </c>
      <c r="D367" s="6" t="n">
        <v>77.8</v>
      </c>
      <c r="E367" s="7" t="n">
        <v>27.01</v>
      </c>
      <c r="F367" s="7">
        <f>D367*E367</f>
        <v/>
      </c>
      <c r="G367" s="7" t="n">
        <v>24.31</v>
      </c>
      <c r="H367" s="7" t="n">
        <v>29.44</v>
      </c>
      <c r="I367" s="7" t="n">
        <v>1891.77</v>
      </c>
      <c r="J367" s="7" t="n">
        <v>2290.67</v>
      </c>
      <c r="K367" t="inlineStr">
        <is>
          <t>рыночная цена</t>
        </is>
      </c>
      <c r="L367" t="inlineStr"/>
    </row>
    <row r="368">
      <c r="A368" t="inlineStr">
        <is>
          <t>17.7</t>
        </is>
      </c>
      <c r="B368" t="inlineStr">
        <is>
          <t>Отделка стен: краска</t>
        </is>
      </c>
      <c r="C368" t="inlineStr">
        <is>
          <t>м²</t>
        </is>
      </c>
      <c r="D368" s="6" t="n">
        <v>62</v>
      </c>
      <c r="E368" s="7" t="n">
        <v>33.17</v>
      </c>
      <c r="F368" s="7">
        <f>D368*E368</f>
        <v/>
      </c>
      <c r="G368" s="7" t="n">
        <v>29.89</v>
      </c>
      <c r="H368" s="7" t="n">
        <v>37.66</v>
      </c>
      <c r="I368" s="7" t="n">
        <v>1851.68</v>
      </c>
      <c r="J368" s="7" t="n">
        <v>2332.79</v>
      </c>
      <c r="K368" t="inlineStr">
        <is>
          <t>рыночная цена</t>
        </is>
      </c>
      <c r="L368" t="inlineStr"/>
    </row>
    <row r="369">
      <c r="A369" t="inlineStr">
        <is>
          <t>17.8</t>
        </is>
      </c>
      <c r="B369" t="inlineStr">
        <is>
          <t>Расчетная тепловая / холодовая нагрузка</t>
        </is>
      </c>
      <c r="C369" t="inlineStr">
        <is>
          <t>кВт</t>
        </is>
      </c>
      <c r="D369" s="6" t="n">
        <v>3.1</v>
      </c>
      <c r="E369" s="7" t="n">
        <v>569.59</v>
      </c>
      <c r="F369" s="7">
        <f>D369*E369</f>
        <v/>
      </c>
      <c r="G369" s="7" t="n">
        <v>279.09</v>
      </c>
      <c r="H369" s="7" t="n">
        <v>962.36</v>
      </c>
      <c r="I369" s="7" t="n">
        <v>868.74</v>
      </c>
      <c r="J369" s="7" t="n">
        <v>2995.63</v>
      </c>
      <c r="K369" t="inlineStr">
        <is>
          <t>модель, уточняется</t>
        </is>
      </c>
      <c r="L369" t="inlineStr"/>
    </row>
    <row r="370">
      <c r="A370" t="inlineStr">
        <is>
          <t>17.9</t>
        </is>
      </c>
      <c r="B370" t="inlineStr">
        <is>
          <t>Дверные блоки</t>
        </is>
      </c>
      <c r="C370" t="inlineStr">
        <is>
          <t>шт.</t>
        </is>
      </c>
      <c r="D370" s="6" t="n">
        <v>2</v>
      </c>
      <c r="E370" s="7" t="n">
        <v>543.8099999999999</v>
      </c>
      <c r="F370" s="7">
        <f>D370*E370</f>
        <v/>
      </c>
      <c r="G370" s="7" t="n">
        <v>491.98</v>
      </c>
      <c r="H370" s="7" t="n">
        <v>628.42</v>
      </c>
      <c r="I370" s="7" t="n">
        <v>946.24</v>
      </c>
      <c r="J370" s="7" t="n">
        <v>1208.65</v>
      </c>
      <c r="K370" t="inlineStr">
        <is>
          <t>рыночная цена</t>
        </is>
      </c>
      <c r="L370" t="inlineStr"/>
    </row>
    <row r="371">
      <c r="A371" t="inlineStr">
        <is>
          <t>17.10</t>
        </is>
      </c>
      <c r="B371" t="inlineStr">
        <is>
          <t>Светильники</t>
        </is>
      </c>
      <c r="C371" t="inlineStr">
        <is>
          <t>шт.</t>
        </is>
      </c>
      <c r="D371" s="6" t="n">
        <v>10</v>
      </c>
      <c r="E371" s="7" t="n">
        <v>107.33</v>
      </c>
      <c r="F371" s="7">
        <f>D371*E371</f>
        <v/>
      </c>
      <c r="G371" s="7" t="n">
        <v>97.47</v>
      </c>
      <c r="H371" s="7" t="n">
        <v>136.19</v>
      </c>
      <c r="I371" s="7" t="n">
        <v>948.04</v>
      </c>
      <c r="J371" s="7" t="n">
        <v>1324.64</v>
      </c>
      <c r="K371" t="inlineStr">
        <is>
          <t>рыночная цена</t>
        </is>
      </c>
      <c r="L371" t="inlineStr"/>
    </row>
    <row r="372">
      <c r="A372" t="inlineStr">
        <is>
          <t>17.11</t>
        </is>
      </c>
      <c r="B372" t="inlineStr">
        <is>
          <t>Вытяжные устройства</t>
        </is>
      </c>
      <c r="C372" t="inlineStr">
        <is>
          <t>шт.</t>
        </is>
      </c>
      <c r="D372" s="6" t="n">
        <v>6</v>
      </c>
      <c r="E372" s="7" t="n">
        <v>156.96</v>
      </c>
      <c r="F372" s="7">
        <f>D372*E372</f>
        <v/>
      </c>
      <c r="G372" s="7" t="n">
        <v>115.44</v>
      </c>
      <c r="H372" s="7" t="n">
        <v>178.1</v>
      </c>
      <c r="I372" s="7" t="n">
        <v>647.08</v>
      </c>
      <c r="J372" s="7" t="n">
        <v>998.3</v>
      </c>
      <c r="K372" t="inlineStr">
        <is>
          <t>рыночная цена</t>
        </is>
      </c>
      <c r="L372" t="inlineStr"/>
    </row>
    <row r="373">
      <c r="A373" t="inlineStr">
        <is>
          <t>17.12</t>
        </is>
      </c>
      <c r="B373" t="inlineStr">
        <is>
          <t>Раковины / мойки</t>
        </is>
      </c>
      <c r="C373" t="inlineStr">
        <is>
          <t>шт.</t>
        </is>
      </c>
      <c r="D373" s="6" t="n">
        <v>1</v>
      </c>
      <c r="E373" s="7" t="n">
        <v>702.3099999999999</v>
      </c>
      <c r="F373" s="7">
        <f>D373*E373</f>
        <v/>
      </c>
      <c r="G373" s="7" t="n">
        <v>419.2</v>
      </c>
      <c r="H373" s="7" t="n">
        <v>871.47</v>
      </c>
      <c r="I373" s="7" t="n">
        <v>460.71</v>
      </c>
      <c r="J373" s="7" t="n">
        <v>957.78</v>
      </c>
      <c r="K373" t="inlineStr">
        <is>
          <t>рыночная цена</t>
        </is>
      </c>
      <c r="L373" t="inlineStr"/>
    </row>
    <row r="374">
      <c r="A374" t="inlineStr">
        <is>
          <t>17.13</t>
        </is>
      </c>
      <c r="B374" t="inlineStr">
        <is>
          <t>Розетки силовые</t>
        </is>
      </c>
      <c r="C374" t="inlineStr">
        <is>
          <t>шт.</t>
        </is>
      </c>
      <c r="D374" s="6" t="n">
        <v>8</v>
      </c>
      <c r="E374" s="7" t="n">
        <v>85.14</v>
      </c>
      <c r="F374" s="7">
        <f>D374*E374</f>
        <v/>
      </c>
      <c r="G374" s="7" t="n">
        <v>66.29000000000001</v>
      </c>
      <c r="H374" s="7" t="n">
        <v>97.20999999999999</v>
      </c>
      <c r="I374" s="7" t="n">
        <v>539.17</v>
      </c>
      <c r="J374" s="7" t="n">
        <v>790.62</v>
      </c>
      <c r="K374" t="inlineStr">
        <is>
          <t>рыночная цена</t>
        </is>
      </c>
      <c r="L374" t="inlineStr"/>
    </row>
    <row r="375">
      <c r="A375" t="inlineStr">
        <is>
          <t>17.14</t>
        </is>
      </c>
      <c r="B375" t="inlineStr">
        <is>
          <t>Приточные устройства</t>
        </is>
      </c>
      <c r="C375" t="inlineStr">
        <is>
          <t>шт.</t>
        </is>
      </c>
      <c r="D375" s="6" t="n">
        <v>4</v>
      </c>
      <c r="E375" s="7" t="n">
        <v>156.96</v>
      </c>
      <c r="F375" s="7">
        <f>D375*E375</f>
        <v/>
      </c>
      <c r="G375" s="7" t="n">
        <v>115.44</v>
      </c>
      <c r="H375" s="7" t="n">
        <v>178.1</v>
      </c>
      <c r="I375" s="7" t="n">
        <v>494.83</v>
      </c>
      <c r="J375" s="7" t="n">
        <v>763.41</v>
      </c>
      <c r="K375" t="inlineStr">
        <is>
          <t>рыночная цена</t>
        </is>
      </c>
      <c r="L375" t="inlineStr"/>
    </row>
    <row r="376">
      <c r="A376" t="inlineStr">
        <is>
          <t>17.15</t>
        </is>
      </c>
      <c r="B376" t="inlineStr">
        <is>
          <t>Гидроизоляция / облицовка мокрых стен</t>
        </is>
      </c>
      <c r="C376" t="inlineStr">
        <is>
          <t>м²</t>
        </is>
      </c>
      <c r="D376" s="6" t="n">
        <v>8.300000000000001</v>
      </c>
      <c r="E376" s="7" t="n">
        <v>53.69</v>
      </c>
      <c r="F376" s="7">
        <f>D376*E376</f>
        <v/>
      </c>
      <c r="G376" s="7" t="n">
        <v>46.72</v>
      </c>
      <c r="H376" s="7" t="n">
        <v>53.69</v>
      </c>
      <c r="I376" s="7" t="n">
        <v>385.95</v>
      </c>
      <c r="J376" s="7" t="n">
        <v>443.44</v>
      </c>
      <c r="K376" t="inlineStr">
        <is>
          <t>рыночная цена</t>
        </is>
      </c>
      <c r="L376" t="inlineStr"/>
    </row>
    <row r="377">
      <c r="A377" t="inlineStr">
        <is>
          <t>17.16</t>
        </is>
      </c>
      <c r="B377" t="inlineStr">
        <is>
          <t>Трапы</t>
        </is>
      </c>
      <c r="C377" t="inlineStr">
        <is>
          <t>шт.</t>
        </is>
      </c>
      <c r="D377" s="6" t="n">
        <v>1</v>
      </c>
      <c r="E377" s="7" t="n">
        <v>253.15</v>
      </c>
      <c r="F377" s="7">
        <f>D377*E377</f>
        <v/>
      </c>
      <c r="G377" s="7" t="n">
        <v>182.56</v>
      </c>
      <c r="H377" s="7" t="n">
        <v>523.34</v>
      </c>
      <c r="I377" s="7" t="n">
        <v>260.84</v>
      </c>
      <c r="J377" s="7" t="n">
        <v>747.73</v>
      </c>
      <c r="K377" t="inlineStr">
        <is>
          <t>модель, уточняется</t>
        </is>
      </c>
      <c r="L377" t="inlineStr"/>
    </row>
    <row r="378">
      <c r="A378" t="inlineStr">
        <is>
          <t>17.17</t>
        </is>
      </c>
      <c r="B378" t="inlineStr">
        <is>
          <t>Пожарные извещатели</t>
        </is>
      </c>
      <c r="C378" t="inlineStr">
        <is>
          <t>шт.</t>
        </is>
      </c>
      <c r="D378" s="6" t="n">
        <v>2</v>
      </c>
      <c r="E378" s="7" t="n">
        <v>115.69</v>
      </c>
      <c r="F378" s="7">
        <f>D378*E378</f>
        <v/>
      </c>
      <c r="G378" s="7" t="n">
        <v>61.06</v>
      </c>
      <c r="H378" s="7" t="n">
        <v>163.75</v>
      </c>
      <c r="I378" s="7" t="n">
        <v>114.08</v>
      </c>
      <c r="J378" s="7" t="n">
        <v>305.94</v>
      </c>
      <c r="K378" t="inlineStr">
        <is>
          <t>рыночная цена</t>
        </is>
      </c>
      <c r="L378" t="inlineStr"/>
    </row>
    <row r="379">
      <c r="A379" t="inlineStr">
        <is>
          <t>17.18</t>
        </is>
      </c>
      <c r="B379" t="inlineStr">
        <is>
          <t>Гидроизоляция пола</t>
        </is>
      </c>
      <c r="C379" t="inlineStr">
        <is>
          <t>м²</t>
        </is>
      </c>
      <c r="D379" s="6" t="n">
        <v>7.8</v>
      </c>
      <c r="E379" s="7" t="n">
        <v>26.58</v>
      </c>
      <c r="F379" s="7">
        <f>D379*E379</f>
        <v/>
      </c>
      <c r="G379" s="7" t="n">
        <v>15.95</v>
      </c>
      <c r="H379" s="7" t="n">
        <v>39.87</v>
      </c>
      <c r="I379" s="7" t="n">
        <v>124.11</v>
      </c>
      <c r="J379" s="7" t="n">
        <v>310.25</v>
      </c>
      <c r="K379" t="inlineStr">
        <is>
          <t>модель, уточняется</t>
        </is>
      </c>
      <c r="L379" t="inlineStr"/>
    </row>
    <row r="380">
      <c r="A380" t="inlineStr">
        <is>
          <t>17.19</t>
        </is>
      </c>
      <c r="B380" t="inlineStr">
        <is>
          <t>Плинтус / примыкание</t>
        </is>
      </c>
      <c r="C380" t="inlineStr">
        <is>
          <t>пог. м</t>
        </is>
      </c>
      <c r="D380" s="6" t="n">
        <v>11.8</v>
      </c>
      <c r="E380" s="7" t="n">
        <v>14.5</v>
      </c>
      <c r="F380" s="7">
        <f>D380*E380</f>
        <v/>
      </c>
      <c r="G380" s="7" t="n">
        <v>10.98</v>
      </c>
      <c r="H380" s="7" t="n">
        <v>19.99</v>
      </c>
      <c r="I380" s="7" t="n">
        <v>129.57</v>
      </c>
      <c r="J380" s="7" t="n">
        <v>235.88</v>
      </c>
      <c r="K380" t="inlineStr">
        <is>
          <t>рыночная цена</t>
        </is>
      </c>
      <c r="L380" t="inlineStr"/>
    </row>
    <row r="381">
      <c r="A381" t="inlineStr">
        <is>
          <t>17.20</t>
        </is>
      </c>
      <c r="B381" t="inlineStr">
        <is>
          <t>Точки СКС / Wi-Fi / TV</t>
        </is>
      </c>
      <c r="C381" t="inlineStr">
        <is>
          <t>шт.</t>
        </is>
      </c>
      <c r="D381" s="6" t="n">
        <v>2</v>
      </c>
      <c r="E381" s="7" t="n">
        <v>53.71</v>
      </c>
      <c r="F381" s="7">
        <f>D381*E381</f>
        <v/>
      </c>
      <c r="G381" s="7" t="n">
        <v>52.26</v>
      </c>
      <c r="H381" s="7" t="n">
        <v>60.29</v>
      </c>
      <c r="I381" s="7" t="n">
        <v>109.13</v>
      </c>
      <c r="J381" s="7" t="n">
        <v>125.9</v>
      </c>
      <c r="K381" t="inlineStr">
        <is>
          <t>рыночная цена</t>
        </is>
      </c>
      <c r="L381" t="inlineStr"/>
    </row>
    <row r="382">
      <c r="A382" s="3" t="inlineStr">
        <is>
          <t>18</t>
        </is>
      </c>
      <c r="B382" s="3" t="inlineStr">
        <is>
          <t>Коридор</t>
        </is>
      </c>
      <c r="C382" s="3" t="n"/>
      <c r="D382" s="4" t="n"/>
      <c r="E382" s="5" t="n"/>
      <c r="F382" s="5">
        <f>SUM(F383:F397)</f>
        <v/>
      </c>
      <c r="G382" s="5" t="n"/>
      <c r="H382" s="5" t="n"/>
      <c r="I382" s="5">
        <f>SUM(I383:I397)</f>
        <v/>
      </c>
      <c r="J382" s="5">
        <f>SUM(J383:J397)</f>
        <v/>
      </c>
      <c r="K382" s="3" t="n"/>
      <c r="L382" s="3" t="n"/>
    </row>
    <row r="383">
      <c r="A383" t="inlineStr">
        <is>
          <t>18.1</t>
        </is>
      </c>
      <c r="B383" t="inlineStr">
        <is>
          <t>Расчетный воздухообмен</t>
        </is>
      </c>
      <c r="C383" t="inlineStr">
        <is>
          <t>м³/ч</t>
        </is>
      </c>
      <c r="D383" s="6" t="n">
        <v>6415.4</v>
      </c>
      <c r="E383" s="7" t="n">
        <v>12.66</v>
      </c>
      <c r="F383" s="7">
        <f>D383*E383</f>
        <v/>
      </c>
      <c r="G383" s="7" t="n">
        <v>6.2</v>
      </c>
      <c r="H383" s="7" t="n">
        <v>21.39</v>
      </c>
      <c r="I383" s="7" t="n">
        <v>39789.97</v>
      </c>
      <c r="J383" s="7" t="n">
        <v>137234.13</v>
      </c>
      <c r="K383" t="inlineStr">
        <is>
          <t>модель, уточняется</t>
        </is>
      </c>
      <c r="L383" t="inlineStr"/>
    </row>
    <row r="384">
      <c r="A384" t="inlineStr">
        <is>
          <t>18.2</t>
        </is>
      </c>
      <c r="B384" t="inlineStr">
        <is>
          <t>Отделка стен: краска / отбойная панель</t>
        </is>
      </c>
      <c r="C384" t="inlineStr">
        <is>
          <t>м²</t>
        </is>
      </c>
      <c r="D384" s="6" t="n">
        <v>2181.1</v>
      </c>
      <c r="E384" s="7" t="n">
        <v>33.17</v>
      </c>
      <c r="F384" s="7">
        <f>D384*E384</f>
        <v/>
      </c>
      <c r="G384" s="7" t="n">
        <v>29.89</v>
      </c>
      <c r="H384" s="7" t="n">
        <v>37.66</v>
      </c>
      <c r="I384" s="7" t="n">
        <v>65193.94</v>
      </c>
      <c r="J384" s="7" t="n">
        <v>82132.77</v>
      </c>
      <c r="K384" t="inlineStr">
        <is>
          <t>рыночная цена</t>
        </is>
      </c>
      <c r="L384" t="inlineStr"/>
    </row>
    <row r="385">
      <c r="A385" t="inlineStr">
        <is>
          <t>18.3</t>
        </is>
      </c>
      <c r="B385" t="inlineStr">
        <is>
          <t>Финишное покрытие: ковролин / керамогранит</t>
        </is>
      </c>
      <c r="C385" t="inlineStr">
        <is>
          <t>м²</t>
        </is>
      </c>
      <c r="D385" s="6" t="n">
        <v>1425.6</v>
      </c>
      <c r="E385" s="7" t="n">
        <v>49.03</v>
      </c>
      <c r="F385" s="7">
        <f>D385*E385</f>
        <v/>
      </c>
      <c r="G385" s="7" t="n">
        <v>41.09</v>
      </c>
      <c r="H385" s="7" t="n">
        <v>53.45</v>
      </c>
      <c r="I385" s="7" t="n">
        <v>58584.1</v>
      </c>
      <c r="J385" s="7" t="n">
        <v>76205.77</v>
      </c>
      <c r="K385" t="inlineStr">
        <is>
          <t>рыночная цена</t>
        </is>
      </c>
      <c r="L385" t="inlineStr"/>
    </row>
    <row r="386">
      <c r="A386" t="inlineStr">
        <is>
          <t>18.4</t>
        </is>
      </c>
      <c r="B386" t="inlineStr">
        <is>
          <t>Потолок: ГКЛ / модульный</t>
        </is>
      </c>
      <c r="C386" t="inlineStr">
        <is>
          <t>м²</t>
        </is>
      </c>
      <c r="D386" s="6" t="n">
        <v>1425.6</v>
      </c>
      <c r="E386" s="7" t="n">
        <v>41.44</v>
      </c>
      <c r="F386" s="7">
        <f>D386*E386</f>
        <v/>
      </c>
      <c r="G386" s="7" t="n">
        <v>35.32</v>
      </c>
      <c r="H386" s="7" t="n">
        <v>44.58</v>
      </c>
      <c r="I386" s="7" t="n">
        <v>50359.84</v>
      </c>
      <c r="J386" s="7" t="n">
        <v>63557.76</v>
      </c>
      <c r="K386" t="inlineStr">
        <is>
          <t>рыночная цена</t>
        </is>
      </c>
      <c r="L386" t="inlineStr"/>
    </row>
    <row r="387">
      <c r="A387" t="inlineStr">
        <is>
          <t>18.5</t>
        </is>
      </c>
      <c r="B387" t="inlineStr">
        <is>
          <t>Расчетная тепловая / холодовая нагрузка</t>
        </is>
      </c>
      <c r="C387" t="inlineStr">
        <is>
          <t>кВт</t>
        </is>
      </c>
      <c r="D387" s="6" t="n">
        <v>99.8</v>
      </c>
      <c r="E387" s="7" t="n">
        <v>569.59</v>
      </c>
      <c r="F387" s="7">
        <f>D387*E387</f>
        <v/>
      </c>
      <c r="G387" s="7" t="n">
        <v>279.03</v>
      </c>
      <c r="H387" s="7" t="n">
        <v>962.6900000000001</v>
      </c>
      <c r="I387" s="7" t="n">
        <v>27846.07</v>
      </c>
      <c r="J387" s="7" t="n">
        <v>96071.75</v>
      </c>
      <c r="K387" t="inlineStr">
        <is>
          <t>модель, уточняется</t>
        </is>
      </c>
      <c r="L387" t="inlineStr"/>
    </row>
    <row r="388">
      <c r="A388" t="inlineStr">
        <is>
          <t>18.6</t>
        </is>
      </c>
      <c r="B388" t="inlineStr">
        <is>
          <t>Спринклеры</t>
        </is>
      </c>
      <c r="C388" t="inlineStr">
        <is>
          <t>шт.</t>
        </is>
      </c>
      <c r="D388" s="6" t="n">
        <v>127</v>
      </c>
      <c r="E388" s="7" t="n">
        <v>324.6</v>
      </c>
      <c r="F388" s="7">
        <f>D388*E388</f>
        <v/>
      </c>
      <c r="G388" s="7" t="n">
        <v>324.27</v>
      </c>
      <c r="H388" s="7" t="n">
        <v>324.91</v>
      </c>
      <c r="I388" s="7" t="n">
        <v>41114.81</v>
      </c>
      <c r="J388" s="7" t="n">
        <v>41196.32</v>
      </c>
      <c r="K388" t="inlineStr">
        <is>
          <t>рыночная цена</t>
        </is>
      </c>
      <c r="L388" t="inlineStr"/>
    </row>
    <row r="389">
      <c r="A389" t="inlineStr">
        <is>
          <t>18.7</t>
        </is>
      </c>
      <c r="B389" t="inlineStr">
        <is>
          <t>Стяжка / основание пола</t>
        </is>
      </c>
      <c r="C389" t="inlineStr">
        <is>
          <t>м²</t>
        </is>
      </c>
      <c r="D389" s="6" t="n">
        <v>1425.6</v>
      </c>
      <c r="E389" s="7" t="n">
        <v>27.01</v>
      </c>
      <c r="F389" s="7">
        <f>D389*E389</f>
        <v/>
      </c>
      <c r="G389" s="7" t="n">
        <v>24.31</v>
      </c>
      <c r="H389" s="7" t="n">
        <v>29.44</v>
      </c>
      <c r="I389" s="7" t="n">
        <v>34656.76</v>
      </c>
      <c r="J389" s="7" t="n">
        <v>41964.5</v>
      </c>
      <c r="K389" t="inlineStr">
        <is>
          <t>рыночная цена</t>
        </is>
      </c>
      <c r="L389" t="inlineStr"/>
    </row>
    <row r="390">
      <c r="A390" t="inlineStr">
        <is>
          <t>18.8</t>
        </is>
      </c>
      <c r="B390" t="inlineStr">
        <is>
          <t>Светильники</t>
        </is>
      </c>
      <c r="C390" t="inlineStr">
        <is>
          <t>шт.</t>
        </is>
      </c>
      <c r="D390" s="6" t="n">
        <v>178</v>
      </c>
      <c r="E390" s="7" t="n">
        <v>107.33</v>
      </c>
      <c r="F390" s="7">
        <f>D390*E390</f>
        <v/>
      </c>
      <c r="G390" s="7" t="n">
        <v>97.47</v>
      </c>
      <c r="H390" s="7" t="n">
        <v>136.19</v>
      </c>
      <c r="I390" s="7" t="n">
        <v>17352.48</v>
      </c>
      <c r="J390" s="7" t="n">
        <v>24245.56</v>
      </c>
      <c r="K390" t="inlineStr">
        <is>
          <t>рыночная цена</t>
        </is>
      </c>
      <c r="L390" t="inlineStr"/>
    </row>
    <row r="391">
      <c r="A391" t="inlineStr">
        <is>
          <t>18.9</t>
        </is>
      </c>
      <c r="B391" t="inlineStr">
        <is>
          <t>Перегородки — площадь проекции</t>
        </is>
      </c>
      <c r="C391" t="inlineStr">
        <is>
          <t>м²</t>
        </is>
      </c>
      <c r="D391" s="6" t="n">
        <v>213.8</v>
      </c>
      <c r="E391" s="7" t="n">
        <v>85.34999999999999</v>
      </c>
      <c r="F391" s="7">
        <f>D391*E391</f>
        <v/>
      </c>
      <c r="G391" s="7" t="n">
        <v>42.33</v>
      </c>
      <c r="H391" s="7" t="n">
        <v>129.79</v>
      </c>
      <c r="I391" s="7" t="n">
        <v>9051.57</v>
      </c>
      <c r="J391" s="7" t="n">
        <v>27755.96</v>
      </c>
      <c r="K391" t="inlineStr">
        <is>
          <t>рыночная цена</t>
        </is>
      </c>
      <c r="L391" t="inlineStr"/>
    </row>
    <row r="392">
      <c r="A392" t="inlineStr">
        <is>
          <t>18.10</t>
        </is>
      </c>
      <c r="B392" t="inlineStr">
        <is>
          <t>Плинтус / примыкание</t>
        </is>
      </c>
      <c r="C392" t="inlineStr">
        <is>
          <t>пог. м</t>
        </is>
      </c>
      <c r="D392" s="6" t="n">
        <v>727</v>
      </c>
      <c r="E392" s="7" t="n">
        <v>14.5</v>
      </c>
      <c r="F392" s="7">
        <f>D392*E392</f>
        <v/>
      </c>
      <c r="G392" s="7" t="n">
        <v>10.98</v>
      </c>
      <c r="H392" s="7" t="n">
        <v>19.99</v>
      </c>
      <c r="I392" s="7" t="n">
        <v>7983.31</v>
      </c>
      <c r="J392" s="7" t="n">
        <v>14533.24</v>
      </c>
      <c r="K392" t="inlineStr">
        <is>
          <t>рыночная цена</t>
        </is>
      </c>
      <c r="L392" t="inlineStr"/>
    </row>
    <row r="393">
      <c r="A393" t="inlineStr">
        <is>
          <t>18.11</t>
        </is>
      </c>
      <c r="B393" t="inlineStr">
        <is>
          <t>Приточные устройства</t>
        </is>
      </c>
      <c r="C393" t="inlineStr">
        <is>
          <t>шт.</t>
        </is>
      </c>
      <c r="D393" s="6" t="n">
        <v>64</v>
      </c>
      <c r="E393" s="7" t="n">
        <v>156.96</v>
      </c>
      <c r="F393" s="7">
        <f>D393*E393</f>
        <v/>
      </c>
      <c r="G393" s="7" t="n">
        <v>115.44</v>
      </c>
      <c r="H393" s="7" t="n">
        <v>178.1</v>
      </c>
      <c r="I393" s="7" t="n">
        <v>7418.98</v>
      </c>
      <c r="J393" s="7" t="n">
        <v>11445.76</v>
      </c>
      <c r="K393" t="inlineStr">
        <is>
          <t>рыночная цена</t>
        </is>
      </c>
      <c r="L393" t="inlineStr"/>
    </row>
    <row r="394">
      <c r="A394" t="inlineStr">
        <is>
          <t>18.12</t>
        </is>
      </c>
      <c r="B394" t="inlineStr">
        <is>
          <t>Вытяжные устройства</t>
        </is>
      </c>
      <c r="C394" t="inlineStr">
        <is>
          <t>шт.</t>
        </is>
      </c>
      <c r="D394" s="6" t="n">
        <v>45</v>
      </c>
      <c r="E394" s="7" t="n">
        <v>156.96</v>
      </c>
      <c r="F394" s="7">
        <f>D394*E394</f>
        <v/>
      </c>
      <c r="G394" s="7" t="n">
        <v>115.44</v>
      </c>
      <c r="H394" s="7" t="n">
        <v>178.1</v>
      </c>
      <c r="I394" s="7" t="n">
        <v>5213.33</v>
      </c>
      <c r="J394" s="7" t="n">
        <v>8042.97</v>
      </c>
      <c r="K394" t="inlineStr">
        <is>
          <t>рыночная цена</t>
        </is>
      </c>
      <c r="L394" t="inlineStr"/>
    </row>
    <row r="395">
      <c r="A395" t="inlineStr">
        <is>
          <t>18.13</t>
        </is>
      </c>
      <c r="B395" t="inlineStr">
        <is>
          <t>Розетки силовые</t>
        </is>
      </c>
      <c r="C395" t="inlineStr">
        <is>
          <t>шт.</t>
        </is>
      </c>
      <c r="D395" s="6" t="n">
        <v>50</v>
      </c>
      <c r="E395" s="7" t="n">
        <v>85.14</v>
      </c>
      <c r="F395" s="7">
        <f>D395*E395</f>
        <v/>
      </c>
      <c r="G395" s="7" t="n">
        <v>66.29000000000001</v>
      </c>
      <c r="H395" s="7" t="n">
        <v>97.20999999999999</v>
      </c>
      <c r="I395" s="7" t="n">
        <v>3339.19</v>
      </c>
      <c r="J395" s="7" t="n">
        <v>4896.53</v>
      </c>
      <c r="K395" t="inlineStr">
        <is>
          <t>рыночная цена</t>
        </is>
      </c>
      <c r="L395" t="inlineStr"/>
    </row>
    <row r="396">
      <c r="A396" t="inlineStr">
        <is>
          <t>18.14</t>
        </is>
      </c>
      <c r="B396" t="inlineStr">
        <is>
          <t>Пожарные извещатели</t>
        </is>
      </c>
      <c r="C396" t="inlineStr">
        <is>
          <t>шт.</t>
        </is>
      </c>
      <c r="D396" s="6" t="n">
        <v>33</v>
      </c>
      <c r="E396" s="7" t="n">
        <v>115.69</v>
      </c>
      <c r="F396" s="7">
        <f>D396*E396</f>
        <v/>
      </c>
      <c r="G396" s="7" t="n">
        <v>61.06</v>
      </c>
      <c r="H396" s="7" t="n">
        <v>163.75</v>
      </c>
      <c r="I396" s="7" t="n">
        <v>2014.91</v>
      </c>
      <c r="J396" s="7" t="n">
        <v>5403.74</v>
      </c>
      <c r="K396" t="inlineStr">
        <is>
          <t>рыночная цена</t>
        </is>
      </c>
      <c r="L396" t="inlineStr"/>
    </row>
    <row r="397">
      <c r="A397" t="inlineStr">
        <is>
          <t>18.15</t>
        </is>
      </c>
      <c r="B397" t="inlineStr">
        <is>
          <t>Точки СКС / Wi-Fi / TV</t>
        </is>
      </c>
      <c r="C397" t="inlineStr">
        <is>
          <t>шт.</t>
        </is>
      </c>
      <c r="D397" s="6" t="n">
        <v>23</v>
      </c>
      <c r="E397" s="7" t="n">
        <v>53.71</v>
      </c>
      <c r="F397" s="7">
        <f>D397*E397</f>
        <v/>
      </c>
      <c r="G397" s="7" t="n">
        <v>52.26</v>
      </c>
      <c r="H397" s="7" t="n">
        <v>60.29</v>
      </c>
      <c r="I397" s="7" t="n">
        <v>1225.43</v>
      </c>
      <c r="J397" s="7" t="n">
        <v>1413.76</v>
      </c>
      <c r="K397" t="inlineStr">
        <is>
          <t>рыночная цена</t>
        </is>
      </c>
      <c r="L397" t="inlineStr"/>
    </row>
    <row r="398">
      <c r="A398" s="3" t="inlineStr">
        <is>
          <t>19</t>
        </is>
      </c>
      <c r="B398" s="3" t="inlineStr">
        <is>
          <t>Вертикальное ядро</t>
        </is>
      </c>
      <c r="C398" s="3" t="n"/>
      <c r="D398" s="4" t="n"/>
      <c r="E398" s="5" t="n"/>
      <c r="F398" s="5">
        <f>SUM(F399:F414)</f>
        <v/>
      </c>
      <c r="G398" s="5" t="n"/>
      <c r="H398" s="5" t="n"/>
      <c r="I398" s="5">
        <f>SUM(I399:I414)</f>
        <v/>
      </c>
      <c r="J398" s="5">
        <f>SUM(J399:J414)</f>
        <v/>
      </c>
      <c r="K398" s="3" t="n"/>
      <c r="L398" s="3" t="n"/>
    </row>
    <row r="399">
      <c r="A399" t="inlineStr">
        <is>
          <t>19.1</t>
        </is>
      </c>
      <c r="B399" t="inlineStr">
        <is>
          <t>Отделка стен: краска</t>
        </is>
      </c>
      <c r="C399" t="inlineStr">
        <is>
          <t>м²</t>
        </is>
      </c>
      <c r="D399" s="6" t="n">
        <v>1225.9</v>
      </c>
      <c r="E399" s="7" t="n">
        <v>33.17</v>
      </c>
      <c r="F399" s="7">
        <f>D399*E399</f>
        <v/>
      </c>
      <c r="G399" s="7" t="n">
        <v>29.89</v>
      </c>
      <c r="H399" s="7" t="n">
        <v>37.66</v>
      </c>
      <c r="I399" s="7" t="n">
        <v>36640.92</v>
      </c>
      <c r="J399" s="7" t="n">
        <v>46161.05</v>
      </c>
      <c r="K399" t="inlineStr">
        <is>
          <t>рыночная цена</t>
        </is>
      </c>
      <c r="L399" t="inlineStr"/>
    </row>
    <row r="400">
      <c r="A400" t="inlineStr">
        <is>
          <t>19.2</t>
        </is>
      </c>
      <c r="B400" t="inlineStr">
        <is>
          <t>Дверные блоки</t>
        </is>
      </c>
      <c r="C400" t="inlineStr">
        <is>
          <t>шт.</t>
        </is>
      </c>
      <c r="D400" s="6" t="n">
        <v>56</v>
      </c>
      <c r="E400" s="7" t="n">
        <v>543.8099999999999</v>
      </c>
      <c r="F400" s="7">
        <f>D400*E400</f>
        <v/>
      </c>
      <c r="G400" s="7" t="n">
        <v>491.98</v>
      </c>
      <c r="H400" s="7" t="n">
        <v>628.42</v>
      </c>
      <c r="I400" s="7" t="n">
        <v>27629.77</v>
      </c>
      <c r="J400" s="7" t="n">
        <v>35292.16</v>
      </c>
      <c r="K400" t="inlineStr">
        <is>
          <t>рыночная цена</t>
        </is>
      </c>
      <c r="L400" t="inlineStr"/>
    </row>
    <row r="401">
      <c r="A401" t="inlineStr">
        <is>
          <t>19.3</t>
        </is>
      </c>
      <c r="B401" t="inlineStr">
        <is>
          <t>Финишное покрытие: керамогранит / бетон</t>
        </is>
      </c>
      <c r="C401" t="inlineStr">
        <is>
          <t>м²</t>
        </is>
      </c>
      <c r="D401" s="6" t="n">
        <v>511.7</v>
      </c>
      <c r="E401" s="7" t="n">
        <v>47.19</v>
      </c>
      <c r="F401" s="7">
        <f>D401*E401</f>
        <v/>
      </c>
      <c r="G401" s="7" t="n">
        <v>40.18</v>
      </c>
      <c r="H401" s="7" t="n">
        <v>52.44</v>
      </c>
      <c r="I401" s="7" t="n">
        <v>20558.07</v>
      </c>
      <c r="J401" s="7" t="n">
        <v>26834.7</v>
      </c>
      <c r="K401" t="inlineStr">
        <is>
          <t>рыночная цена</t>
        </is>
      </c>
      <c r="L401" t="inlineStr"/>
    </row>
    <row r="402">
      <c r="A402" t="inlineStr">
        <is>
          <t>19.4</t>
        </is>
      </c>
      <c r="B402" t="inlineStr">
        <is>
          <t>Расчетный воздухообмен</t>
        </is>
      </c>
      <c r="C402" t="inlineStr">
        <is>
          <t>м³/ч</t>
        </is>
      </c>
      <c r="D402" s="6" t="n">
        <v>1637.4</v>
      </c>
      <c r="E402" s="7" t="n">
        <v>12.66</v>
      </c>
      <c r="F402" s="7">
        <f>D402*E402</f>
        <v/>
      </c>
      <c r="G402" s="7" t="n">
        <v>6.2</v>
      </c>
      <c r="H402" s="7" t="n">
        <v>21.39</v>
      </c>
      <c r="I402" s="7" t="n">
        <v>10155.78</v>
      </c>
      <c r="J402" s="7" t="n">
        <v>35027.35</v>
      </c>
      <c r="K402" t="inlineStr">
        <is>
          <t>модель, уточняется</t>
        </is>
      </c>
      <c r="L402" t="inlineStr"/>
    </row>
    <row r="403">
      <c r="A403" t="inlineStr">
        <is>
          <t>19.5</t>
        </is>
      </c>
      <c r="B403" t="inlineStr">
        <is>
          <t>Спринклеры</t>
        </is>
      </c>
      <c r="C403" t="inlineStr">
        <is>
          <t>шт.</t>
        </is>
      </c>
      <c r="D403" s="6" t="n">
        <v>56</v>
      </c>
      <c r="E403" s="7" t="n">
        <v>324.6</v>
      </c>
      <c r="F403" s="7">
        <f>D403*E403</f>
        <v/>
      </c>
      <c r="G403" s="7" t="n">
        <v>324.27</v>
      </c>
      <c r="H403" s="7" t="n">
        <v>324.91</v>
      </c>
      <c r="I403" s="7" t="n">
        <v>18211.24</v>
      </c>
      <c r="J403" s="7" t="n">
        <v>18247.34</v>
      </c>
      <c r="K403" t="inlineStr">
        <is>
          <t>рыночная цена</t>
        </is>
      </c>
      <c r="L403" t="inlineStr"/>
    </row>
    <row r="404">
      <c r="A404" t="inlineStr">
        <is>
          <t>19.6</t>
        </is>
      </c>
      <c r="B404" t="inlineStr">
        <is>
          <t>Расчетная тепловая / холодовая нагрузка</t>
        </is>
      </c>
      <c r="C404" t="inlineStr">
        <is>
          <t>кВт</t>
        </is>
      </c>
      <c r="D404" s="6" t="n">
        <v>25.6</v>
      </c>
      <c r="E404" s="7" t="n">
        <v>569.59</v>
      </c>
      <c r="F404" s="7">
        <f>D404*E404</f>
        <v/>
      </c>
      <c r="G404" s="7" t="n">
        <v>279.16</v>
      </c>
      <c r="H404" s="7" t="n">
        <v>963.1799999999999</v>
      </c>
      <c r="I404" s="7" t="n">
        <v>7142.29</v>
      </c>
      <c r="J404" s="7" t="n">
        <v>24642.84</v>
      </c>
      <c r="K404" t="inlineStr">
        <is>
          <t>модель, уточняется</t>
        </is>
      </c>
      <c r="L404" t="inlineStr"/>
    </row>
    <row r="405">
      <c r="A405" t="inlineStr">
        <is>
          <t>19.7</t>
        </is>
      </c>
      <c r="B405" t="inlineStr">
        <is>
          <t>Стяжка / основание пола</t>
        </is>
      </c>
      <c r="C405" t="inlineStr">
        <is>
          <t>м²</t>
        </is>
      </c>
      <c r="D405" s="6" t="n">
        <v>511.7</v>
      </c>
      <c r="E405" s="7" t="n">
        <v>27.01</v>
      </c>
      <c r="F405" s="7">
        <f>D405*E405</f>
        <v/>
      </c>
      <c r="G405" s="7" t="n">
        <v>24.31</v>
      </c>
      <c r="H405" s="7" t="n">
        <v>29.44</v>
      </c>
      <c r="I405" s="7" t="n">
        <v>12439.23</v>
      </c>
      <c r="J405" s="7" t="n">
        <v>15062.17</v>
      </c>
      <c r="K405" t="inlineStr">
        <is>
          <t>рыночная цена</t>
        </is>
      </c>
      <c r="L405" t="inlineStr"/>
    </row>
    <row r="406">
      <c r="A406" t="inlineStr">
        <is>
          <t>19.8</t>
        </is>
      </c>
      <c r="B406" t="inlineStr">
        <is>
          <t>Перегородки — площадь проекции</t>
        </is>
      </c>
      <c r="C406" t="inlineStr">
        <is>
          <t>м²</t>
        </is>
      </c>
      <c r="D406" s="6" t="n">
        <v>131</v>
      </c>
      <c r="E406" s="7" t="n">
        <v>85.34999999999999</v>
      </c>
      <c r="F406" s="7">
        <f>D406*E406</f>
        <v/>
      </c>
      <c r="G406" s="7" t="n">
        <v>42.33</v>
      </c>
      <c r="H406" s="7" t="n">
        <v>129.79</v>
      </c>
      <c r="I406" s="7" t="n">
        <v>5544.7</v>
      </c>
      <c r="J406" s="7" t="n">
        <v>17002.41</v>
      </c>
      <c r="K406" t="inlineStr">
        <is>
          <t>рыночная цена</t>
        </is>
      </c>
      <c r="L406" t="inlineStr"/>
    </row>
    <row r="407">
      <c r="A407" t="inlineStr">
        <is>
          <t>19.9</t>
        </is>
      </c>
      <c r="B407" t="inlineStr">
        <is>
          <t>Светильники</t>
        </is>
      </c>
      <c r="C407" t="inlineStr">
        <is>
          <t>шт.</t>
        </is>
      </c>
      <c r="D407" s="6" t="n">
        <v>74</v>
      </c>
      <c r="E407" s="7" t="n">
        <v>107.33</v>
      </c>
      <c r="F407" s="7">
        <f>D407*E407</f>
        <v/>
      </c>
      <c r="G407" s="7" t="n">
        <v>97.47</v>
      </c>
      <c r="H407" s="7" t="n">
        <v>136.19</v>
      </c>
      <c r="I407" s="7" t="n">
        <v>7172.78</v>
      </c>
      <c r="J407" s="7" t="n">
        <v>10022.08</v>
      </c>
      <c r="K407" t="inlineStr">
        <is>
          <t>рыночная цена</t>
        </is>
      </c>
      <c r="L407" t="inlineStr"/>
    </row>
    <row r="408">
      <c r="A408" t="inlineStr">
        <is>
          <t>19.10</t>
        </is>
      </c>
      <c r="B408" t="inlineStr">
        <is>
          <t>Приточные устройства</t>
        </is>
      </c>
      <c r="C408" t="inlineStr">
        <is>
          <t>шт.</t>
        </is>
      </c>
      <c r="D408" s="6" t="n">
        <v>32</v>
      </c>
      <c r="E408" s="7" t="n">
        <v>156.96</v>
      </c>
      <c r="F408" s="7">
        <f>D408*E408</f>
        <v/>
      </c>
      <c r="G408" s="7" t="n">
        <v>115.44</v>
      </c>
      <c r="H408" s="7" t="n">
        <v>178.1</v>
      </c>
      <c r="I408" s="7" t="n">
        <v>3688.86</v>
      </c>
      <c r="J408" s="7" t="n">
        <v>5691.06</v>
      </c>
      <c r="K408" t="inlineStr">
        <is>
          <t>рыночная цена</t>
        </is>
      </c>
      <c r="L408" t="inlineStr"/>
    </row>
    <row r="409">
      <c r="A409" t="inlineStr">
        <is>
          <t>19.11</t>
        </is>
      </c>
      <c r="B409" t="inlineStr">
        <is>
          <t>Вытяжные устройства</t>
        </is>
      </c>
      <c r="C409" t="inlineStr">
        <is>
          <t>шт.</t>
        </is>
      </c>
      <c r="D409" s="6" t="n">
        <v>32</v>
      </c>
      <c r="E409" s="7" t="n">
        <v>156.96</v>
      </c>
      <c r="F409" s="7">
        <f>D409*E409</f>
        <v/>
      </c>
      <c r="G409" s="7" t="n">
        <v>115.44</v>
      </c>
      <c r="H409" s="7" t="n">
        <v>178.1</v>
      </c>
      <c r="I409" s="7" t="n">
        <v>3688.86</v>
      </c>
      <c r="J409" s="7" t="n">
        <v>5691.06</v>
      </c>
      <c r="K409" t="inlineStr">
        <is>
          <t>рыночная цена</t>
        </is>
      </c>
      <c r="L409" t="inlineStr"/>
    </row>
    <row r="410">
      <c r="A410" t="inlineStr">
        <is>
          <t>19.12</t>
        </is>
      </c>
      <c r="B410" t="inlineStr">
        <is>
          <t>Плинтус / примыкание</t>
        </is>
      </c>
      <c r="C410" t="inlineStr">
        <is>
          <t>пог. м</t>
        </is>
      </c>
      <c r="D410" s="6" t="n">
        <v>270.4</v>
      </c>
      <c r="E410" s="7" t="n">
        <v>14.5</v>
      </c>
      <c r="F410" s="7">
        <f>D410*E410</f>
        <v/>
      </c>
      <c r="G410" s="7" t="n">
        <v>10.98</v>
      </c>
      <c r="H410" s="7" t="n">
        <v>19.99</v>
      </c>
      <c r="I410" s="7" t="n">
        <v>2969.24</v>
      </c>
      <c r="J410" s="7" t="n">
        <v>5405.37</v>
      </c>
      <c r="K410" t="inlineStr">
        <is>
          <t>рыночная цена</t>
        </is>
      </c>
      <c r="L410" t="inlineStr"/>
    </row>
    <row r="411">
      <c r="A411" t="inlineStr">
        <is>
          <t>19.13</t>
        </is>
      </c>
      <c r="B411" t="inlineStr">
        <is>
          <t>Пожарные извещатели</t>
        </is>
      </c>
      <c r="C411" t="inlineStr">
        <is>
          <t>шт.</t>
        </is>
      </c>
      <c r="D411" s="6" t="n">
        <v>26</v>
      </c>
      <c r="E411" s="7" t="n">
        <v>115.69</v>
      </c>
      <c r="F411" s="7">
        <f>D411*E411</f>
        <v/>
      </c>
      <c r="G411" s="7" t="n">
        <v>61.06</v>
      </c>
      <c r="H411" s="7" t="n">
        <v>163.75</v>
      </c>
      <c r="I411" s="7" t="n">
        <v>1596.25</v>
      </c>
      <c r="J411" s="7" t="n">
        <v>4280.95</v>
      </c>
      <c r="K411" t="inlineStr">
        <is>
          <t>рыночная цена</t>
        </is>
      </c>
      <c r="L411" t="inlineStr"/>
    </row>
    <row r="412">
      <c r="A412" t="inlineStr">
        <is>
          <t>19.14</t>
        </is>
      </c>
      <c r="B412" t="inlineStr">
        <is>
          <t>Розетки силовые</t>
        </is>
      </c>
      <c r="C412" t="inlineStr">
        <is>
          <t>шт.</t>
        </is>
      </c>
      <c r="D412" s="6" t="n">
        <v>30</v>
      </c>
      <c r="E412" s="7" t="n">
        <v>85.14</v>
      </c>
      <c r="F412" s="7">
        <f>D412*E412</f>
        <v/>
      </c>
      <c r="G412" s="7" t="n">
        <v>66.29000000000001</v>
      </c>
      <c r="H412" s="7" t="n">
        <v>97.20999999999999</v>
      </c>
      <c r="I412" s="7" t="n">
        <v>1989.94</v>
      </c>
      <c r="J412" s="7" t="n">
        <v>2918.02</v>
      </c>
      <c r="K412" t="inlineStr">
        <is>
          <t>рыночная цена</t>
        </is>
      </c>
      <c r="L412" t="inlineStr"/>
    </row>
    <row r="413">
      <c r="A413" t="inlineStr">
        <is>
          <t>19.15</t>
        </is>
      </c>
      <c r="B413" t="inlineStr">
        <is>
          <t>Потолок: окраска / без потолка</t>
        </is>
      </c>
      <c r="C413" t="inlineStr">
        <is>
          <t>м²</t>
        </is>
      </c>
      <c r="D413" s="6" t="n">
        <v>255.8</v>
      </c>
      <c r="E413" s="7" t="n">
        <v>8.67</v>
      </c>
      <c r="F413" s="7">
        <f>D413*E413</f>
        <v/>
      </c>
      <c r="G413" s="7" t="n">
        <v>6.1</v>
      </c>
      <c r="H413" s="7" t="n">
        <v>11.88</v>
      </c>
      <c r="I413" s="7" t="n">
        <v>1561.48</v>
      </c>
      <c r="J413" s="7" t="n">
        <v>3039.63</v>
      </c>
      <c r="K413" t="inlineStr">
        <is>
          <t>рыночная цена</t>
        </is>
      </c>
      <c r="L413" t="inlineStr"/>
    </row>
    <row r="414">
      <c r="A414" t="inlineStr">
        <is>
          <t>19.16</t>
        </is>
      </c>
      <c r="B414" t="inlineStr">
        <is>
          <t>Точки СКС / Wi-Fi / TV</t>
        </is>
      </c>
      <c r="C414" t="inlineStr">
        <is>
          <t>шт.</t>
        </is>
      </c>
      <c r="D414" s="6" t="n">
        <v>25</v>
      </c>
      <c r="E414" s="7" t="n">
        <v>53.71</v>
      </c>
      <c r="F414" s="7">
        <f>D414*E414</f>
        <v/>
      </c>
      <c r="G414" s="7" t="n">
        <v>52.26</v>
      </c>
      <c r="H414" s="7" t="n">
        <v>60.29</v>
      </c>
      <c r="I414" s="7" t="n">
        <v>1315.72</v>
      </c>
      <c r="J414" s="7" t="n">
        <v>1517.93</v>
      </c>
      <c r="K414" t="inlineStr">
        <is>
          <t>рыночная цена</t>
        </is>
      </c>
      <c r="L414" t="inlineStr"/>
    </row>
    <row r="415">
      <c r="A415" s="3" t="inlineStr">
        <is>
          <t>20</t>
        </is>
      </c>
      <c r="B415" s="3" t="inlineStr">
        <is>
          <t>Мебель и оснащение номеров (FF&amp;E)</t>
        </is>
      </c>
      <c r="C415" s="3" t="n"/>
      <c r="D415" s="4" t="n"/>
      <c r="E415" s="5" t="n"/>
      <c r="F415" s="5">
        <f>SUM(F416:F416)</f>
        <v/>
      </c>
      <c r="G415" s="5" t="n"/>
      <c r="H415" s="5" t="n"/>
      <c r="I415" s="5">
        <f>SUM(I416:I416)</f>
        <v/>
      </c>
      <c r="J415" s="5">
        <f>SUM(J416:J416)</f>
        <v/>
      </c>
      <c r="K415" s="3" t="n"/>
      <c r="L415" s="3" t="n"/>
    </row>
    <row r="416">
      <c r="A416" t="inlineStr">
        <is>
          <t>20.1</t>
        </is>
      </c>
      <c r="B416" t="inlineStr">
        <is>
          <t>Мебель и оснащение номеров (FF&amp;E)</t>
        </is>
      </c>
      <c r="C416" t="inlineStr">
        <is>
          <t>номер</t>
        </is>
      </c>
      <c r="D416" s="6" t="n">
        <v>89</v>
      </c>
      <c r="E416" s="7" t="n">
        <v>19785.07</v>
      </c>
      <c r="F416" s="7">
        <f>D416*E416</f>
        <v/>
      </c>
      <c r="G416" s="7" t="n">
        <v>14466.07</v>
      </c>
      <c r="H416" s="7" t="n">
        <v>24150.97</v>
      </c>
      <c r="I416" s="7" t="n">
        <v>1287480.36</v>
      </c>
      <c r="J416" s="7" t="n">
        <v>2149436.69</v>
      </c>
      <c r="K416" t="inlineStr">
        <is>
          <t>отраслевой ориентир</t>
        </is>
      </c>
      <c r="L416" t="inlineStr"/>
    </row>
    <row r="417">
      <c r="A417" s="3" t="inlineStr">
        <is>
          <t>21</t>
        </is>
      </c>
      <c r="B417" s="3" t="inlineStr">
        <is>
          <t>IT и технологии: гостиничные системы, сеть и Wi-Fi, оснащение номеров</t>
        </is>
      </c>
      <c r="C417" s="3" t="n"/>
      <c r="D417" s="4" t="n"/>
      <c r="E417" s="5" t="n"/>
      <c r="F417" s="5">
        <f>SUM(F418:F418)</f>
        <v/>
      </c>
      <c r="G417" s="5" t="n"/>
      <c r="H417" s="5" t="n"/>
      <c r="I417" s="5">
        <f>SUM(I418:I418)</f>
        <v/>
      </c>
      <c r="J417" s="5">
        <f>SUM(J418:J418)</f>
        <v/>
      </c>
      <c r="K417" s="3" t="n"/>
      <c r="L417" s="3" t="n"/>
    </row>
    <row r="418">
      <c r="A418" t="inlineStr">
        <is>
          <t>21.1</t>
        </is>
      </c>
      <c r="B418" t="inlineStr">
        <is>
          <t>IT и технологии: гостиничные системы, сеть и Wi-Fi, оснащение номеров</t>
        </is>
      </c>
      <c r="C418" t="inlineStr">
        <is>
          <t>номер</t>
        </is>
      </c>
      <c r="D418" s="6" t="n">
        <v>89</v>
      </c>
      <c r="E418" s="7" t="n">
        <v>2212.52</v>
      </c>
      <c r="F418" s="7">
        <f>D418*E418</f>
        <v/>
      </c>
      <c r="G418" s="7" t="n">
        <v>1790.9</v>
      </c>
      <c r="H418" s="7" t="n">
        <v>2634.14</v>
      </c>
      <c r="I418" s="7" t="n">
        <v>159389.81</v>
      </c>
      <c r="J418" s="7" t="n">
        <v>234438.03</v>
      </c>
      <c r="K418" t="inlineStr">
        <is>
          <t>отраслевой ориентир</t>
        </is>
      </c>
      <c r="L418" t="inlineStr"/>
    </row>
    <row r="419">
      <c r="A419" s="3" t="inlineStr">
        <is>
          <t>22</t>
        </is>
      </c>
      <c r="B419" s="3" t="inlineStr">
        <is>
          <t>Операционное снаряжение к открытию (OS&amp;E)</t>
        </is>
      </c>
      <c r="C419" s="3" t="n"/>
      <c r="D419" s="4" t="n"/>
      <c r="E419" s="5" t="n"/>
      <c r="F419" s="5">
        <f>SUM(F420:F420)</f>
        <v/>
      </c>
      <c r="G419" s="5" t="n"/>
      <c r="H419" s="5" t="n"/>
      <c r="I419" s="5">
        <f>SUM(I420:I420)</f>
        <v/>
      </c>
      <c r="J419" s="5">
        <f>SUM(J420:J420)</f>
        <v/>
      </c>
      <c r="K419" s="3" t="n"/>
      <c r="L419" s="3" t="n"/>
    </row>
    <row r="420">
      <c r="A420" t="inlineStr">
        <is>
          <t>22.1</t>
        </is>
      </c>
      <c r="B420" t="inlineStr">
        <is>
          <t>Операционное снаряжение к открытию (OS&amp;E)</t>
        </is>
      </c>
      <c r="C420" t="inlineStr">
        <is>
          <t>номер</t>
        </is>
      </c>
      <c r="D420" s="6" t="n">
        <v>89</v>
      </c>
      <c r="E420" s="7" t="n">
        <v>4675.9</v>
      </c>
      <c r="F420" s="7">
        <f>D420*E420</f>
        <v/>
      </c>
      <c r="G420" s="7" t="n">
        <v>3506.93</v>
      </c>
      <c r="H420" s="7" t="n">
        <v>5844.88</v>
      </c>
      <c r="I420" s="7" t="n">
        <v>312116.55</v>
      </c>
      <c r="J420" s="7" t="n">
        <v>520194.25</v>
      </c>
      <c r="K420" t="inlineStr">
        <is>
          <t>отраслевой ориентир</t>
        </is>
      </c>
      <c r="L420" t="inlineStr"/>
    </row>
    <row r="421">
      <c r="A421" s="3" t="inlineStr">
        <is>
          <t>23</t>
        </is>
      </c>
      <c r="B421" s="3" t="inlineStr">
        <is>
          <t>Мебель и оснащение общественных зон (FF&amp;E)</t>
        </is>
      </c>
      <c r="C421" s="3" t="n"/>
      <c r="D421" s="4" t="n"/>
      <c r="E421" s="5" t="n"/>
      <c r="F421" s="5">
        <f>SUM(F422:F422)</f>
        <v/>
      </c>
      <c r="G421" s="5" t="n"/>
      <c r="H421" s="5" t="n"/>
      <c r="I421" s="5">
        <f>SUM(I422:I422)</f>
        <v/>
      </c>
      <c r="J421" s="5">
        <f>SUM(J422:J422)</f>
        <v/>
      </c>
      <c r="K421" s="3" t="n"/>
      <c r="L421" s="3" t="n"/>
    </row>
    <row r="422">
      <c r="A422" t="inlineStr">
        <is>
          <t>23.1</t>
        </is>
      </c>
      <c r="B422" t="inlineStr">
        <is>
          <t>Мебель и оснащение общественных зон (FF&amp;E)</t>
        </is>
      </c>
      <c r="C422" t="inlineStr">
        <is>
          <t>номер</t>
        </is>
      </c>
      <c r="D422" s="6" t="n">
        <v>89</v>
      </c>
      <c r="E422" s="7" t="n">
        <v>3394.36</v>
      </c>
      <c r="F422" s="7">
        <f>D422*E422</f>
        <v/>
      </c>
      <c r="G422" s="7" t="n">
        <v>3394.36</v>
      </c>
      <c r="H422" s="7" t="n">
        <v>3394.36</v>
      </c>
      <c r="I422" s="7" t="n">
        <v>302098.29</v>
      </c>
      <c r="J422" s="7" t="n">
        <v>302098.29</v>
      </c>
      <c r="K422" t="inlineStr">
        <is>
          <t>отраслевой ориентир</t>
        </is>
      </c>
      <c r="L422" t="inlineStr"/>
    </row>
    <row r="423">
      <c r="A423" s="3" t="inlineStr">
        <is>
          <t>24</t>
        </is>
      </c>
      <c r="B423" s="3" t="inlineStr">
        <is>
          <t>Оборудование: Фитнес</t>
        </is>
      </c>
      <c r="C423" s="3" t="n"/>
      <c r="D423" s="4" t="n"/>
      <c r="E423" s="5" t="n"/>
      <c r="F423" s="5">
        <f>SUM(F424:F426)</f>
        <v/>
      </c>
      <c r="G423" s="5" t="n"/>
      <c r="H423" s="5" t="n"/>
      <c r="I423" s="5">
        <f>SUM(I424:I426)</f>
        <v/>
      </c>
      <c r="J423" s="5">
        <f>SUM(J424:J426)</f>
        <v/>
      </c>
      <c r="K423" s="3" t="n"/>
      <c r="L423" s="3" t="n"/>
    </row>
    <row r="424">
      <c r="A424" t="inlineStr">
        <is>
          <t>24.1</t>
        </is>
      </c>
      <c r="B424" t="inlineStr">
        <is>
          <t>Комплектация кабинета 2.3.4 по реестру</t>
        </is>
      </c>
      <c r="C424" t="inlineStr">
        <is>
          <t>компл.</t>
        </is>
      </c>
      <c r="D424" s="6" t="n">
        <v>1</v>
      </c>
      <c r="E424" s="7" t="n">
        <v>51577.08</v>
      </c>
      <c r="F424" s="7">
        <f>D424*E424</f>
        <v/>
      </c>
      <c r="G424" s="7" t="n">
        <v>49409.61</v>
      </c>
      <c r="H424" s="7" t="n">
        <v>53744.56</v>
      </c>
      <c r="I424" s="7" t="n">
        <v>49409.61</v>
      </c>
      <c r="J424" s="7" t="n">
        <v>53744.56</v>
      </c>
      <c r="K424" t="inlineStr">
        <is>
          <t>реестр оборудования</t>
        </is>
      </c>
      <c r="L424" t="inlineStr"/>
    </row>
    <row r="425">
      <c r="A425" t="inlineStr">
        <is>
          <t>24.2</t>
        </is>
      </c>
      <c r="B425" t="inlineStr">
        <is>
          <t>Комплектация кабинета 2.3.3 по реестру</t>
        </is>
      </c>
      <c r="C425" t="inlineStr">
        <is>
          <t>компл.</t>
        </is>
      </c>
      <c r="D425" s="6" t="n">
        <v>1</v>
      </c>
      <c r="E425" s="7" t="n">
        <v>21153.97</v>
      </c>
      <c r="F425" s="7">
        <f>D425*E425</f>
        <v/>
      </c>
      <c r="G425" s="7" t="n">
        <v>20095.44</v>
      </c>
      <c r="H425" s="7" t="n">
        <v>22212.51</v>
      </c>
      <c r="I425" s="7" t="n">
        <v>20095.44</v>
      </c>
      <c r="J425" s="7" t="n">
        <v>22212.51</v>
      </c>
      <c r="K425" t="inlineStr">
        <is>
          <t>реестр оборудования</t>
        </is>
      </c>
      <c r="L425" t="inlineStr"/>
    </row>
    <row r="426">
      <c r="A426" t="inlineStr">
        <is>
          <t>24.3</t>
        </is>
      </c>
      <c r="B426" t="inlineStr">
        <is>
          <t>Комплектация кабинета 2.3.2 по реестру</t>
        </is>
      </c>
      <c r="C426" t="inlineStr">
        <is>
          <t>компл.</t>
        </is>
      </c>
      <c r="D426" s="6" t="n">
        <v>1</v>
      </c>
      <c r="E426" s="7" t="n">
        <v>9017.15</v>
      </c>
      <c r="F426" s="7">
        <f>D426*E426</f>
        <v/>
      </c>
      <c r="G426" s="7" t="n">
        <v>6312.01</v>
      </c>
      <c r="H426" s="7" t="n">
        <v>11722.3</v>
      </c>
      <c r="I426" s="7" t="n">
        <v>6312.01</v>
      </c>
      <c r="J426" s="7" t="n">
        <v>11722.3</v>
      </c>
      <c r="K426" t="inlineStr">
        <is>
          <t>реестр оборудования</t>
        </is>
      </c>
      <c r="L426" t="inlineStr"/>
    </row>
    <row r="427">
      <c r="A427" s="3" t="inlineStr">
        <is>
          <t>25</t>
        </is>
      </c>
      <c r="B427" s="3" t="inlineStr">
        <is>
          <t>Оборудование: Медицинский</t>
        </is>
      </c>
      <c r="C427" s="3" t="n"/>
      <c r="D427" s="4" t="n"/>
      <c r="E427" s="5" t="n"/>
      <c r="F427" s="5">
        <f>SUM(F428:F452)</f>
        <v/>
      </c>
      <c r="G427" s="5" t="n"/>
      <c r="H427" s="5" t="n"/>
      <c r="I427" s="5">
        <f>SUM(I428:I452)</f>
        <v/>
      </c>
      <c r="J427" s="5">
        <f>SUM(J428:J452)</f>
        <v/>
      </c>
      <c r="K427" s="3" t="n"/>
      <c r="L427" s="3" t="n"/>
    </row>
    <row r="428">
      <c r="A428" t="inlineStr">
        <is>
          <t>25.1</t>
        </is>
      </c>
      <c r="B428" t="inlineStr">
        <is>
          <t>Комплектация кабинета 1.1.7 по реестру</t>
        </is>
      </c>
      <c r="C428" t="inlineStr">
        <is>
          <t>компл.</t>
        </is>
      </c>
      <c r="D428" s="6" t="n">
        <v>2</v>
      </c>
      <c r="E428" s="7" t="n">
        <v>139955.8</v>
      </c>
      <c r="F428" s="7">
        <f>D428*E428</f>
        <v/>
      </c>
      <c r="G428" s="7" t="n">
        <v>137766.24</v>
      </c>
      <c r="H428" s="7" t="n">
        <v>142145.35</v>
      </c>
      <c r="I428" s="7" t="n">
        <v>275532.49</v>
      </c>
      <c r="J428" s="7" t="n">
        <v>284290.71</v>
      </c>
      <c r="K428" t="inlineStr">
        <is>
          <t>реестр оборудования</t>
        </is>
      </c>
      <c r="L428" t="inlineStr"/>
    </row>
    <row r="429">
      <c r="A429" t="inlineStr">
        <is>
          <t>25.2</t>
        </is>
      </c>
      <c r="B429" t="inlineStr">
        <is>
          <t>Комплектация кабинета 1.2.4 по реестру</t>
        </is>
      </c>
      <c r="C429" t="inlineStr">
        <is>
          <t>компл.</t>
        </is>
      </c>
      <c r="D429" s="6" t="n">
        <v>1</v>
      </c>
      <c r="E429" s="7" t="n">
        <v>198432.25</v>
      </c>
      <c r="F429" s="7">
        <f>D429*E429</f>
        <v/>
      </c>
      <c r="G429" s="7" t="n">
        <v>196807.82</v>
      </c>
      <c r="H429" s="7" t="n">
        <v>200056.68</v>
      </c>
      <c r="I429" s="7" t="n">
        <v>196807.82</v>
      </c>
      <c r="J429" s="7" t="n">
        <v>200056.68</v>
      </c>
      <c r="K429" t="inlineStr">
        <is>
          <t>реестр оборудования</t>
        </is>
      </c>
      <c r="L429" t="inlineStr"/>
    </row>
    <row r="430">
      <c r="A430" t="inlineStr">
        <is>
          <t>25.3</t>
        </is>
      </c>
      <c r="B430" t="inlineStr">
        <is>
          <t>Комплектация кабинета 1.1.5 по реестру</t>
        </is>
      </c>
      <c r="C430" t="inlineStr">
        <is>
          <t>компл.</t>
        </is>
      </c>
      <c r="D430" s="6" t="n">
        <v>2</v>
      </c>
      <c r="E430" s="7" t="n">
        <v>92547.49000000001</v>
      </c>
      <c r="F430" s="7">
        <f>D430*E430</f>
        <v/>
      </c>
      <c r="G430" s="7" t="n">
        <v>88737.77</v>
      </c>
      <c r="H430" s="7" t="n">
        <v>96357.2</v>
      </c>
      <c r="I430" s="7" t="n">
        <v>177475.53</v>
      </c>
      <c r="J430" s="7" t="n">
        <v>192714.41</v>
      </c>
      <c r="K430" t="inlineStr">
        <is>
          <t>реестр оборудования</t>
        </is>
      </c>
      <c r="L430" t="inlineStr"/>
    </row>
    <row r="431">
      <c r="A431" t="inlineStr">
        <is>
          <t>25.4</t>
        </is>
      </c>
      <c r="B431" t="inlineStr">
        <is>
          <t>Комплектация кабинета 1.1.2 по реестру</t>
        </is>
      </c>
      <c r="C431" t="inlineStr">
        <is>
          <t>компл.</t>
        </is>
      </c>
      <c r="D431" s="6" t="n">
        <v>2</v>
      </c>
      <c r="E431" s="7" t="n">
        <v>92337.88</v>
      </c>
      <c r="F431" s="7">
        <f>D431*E431</f>
        <v/>
      </c>
      <c r="G431" s="7" t="n">
        <v>91519.96000000001</v>
      </c>
      <c r="H431" s="7" t="n">
        <v>93155.81</v>
      </c>
      <c r="I431" s="7" t="n">
        <v>183039.91</v>
      </c>
      <c r="J431" s="7" t="n">
        <v>186311.63</v>
      </c>
      <c r="K431" t="inlineStr">
        <is>
          <t>реестр оборудования</t>
        </is>
      </c>
      <c r="L431" t="inlineStr"/>
    </row>
    <row r="432">
      <c r="A432" t="inlineStr">
        <is>
          <t>25.5</t>
        </is>
      </c>
      <c r="B432" t="inlineStr">
        <is>
          <t>Комплектация кабинета 1.3.5 по реестру</t>
        </is>
      </c>
      <c r="C432" t="inlineStr">
        <is>
          <t>компл.</t>
        </is>
      </c>
      <c r="D432" s="6" t="n">
        <v>1</v>
      </c>
      <c r="E432" s="7" t="n">
        <v>131265.1</v>
      </c>
      <c r="F432" s="7">
        <f>D432*E432</f>
        <v/>
      </c>
      <c r="G432" s="7" t="n">
        <v>128786.45</v>
      </c>
      <c r="H432" s="7" t="n">
        <v>133743.75</v>
      </c>
      <c r="I432" s="7" t="n">
        <v>128786.45</v>
      </c>
      <c r="J432" s="7" t="n">
        <v>133743.75</v>
      </c>
      <c r="K432" t="inlineStr">
        <is>
          <t>реестр оборудования</t>
        </is>
      </c>
      <c r="L432" t="inlineStr"/>
    </row>
    <row r="433">
      <c r="A433" t="inlineStr">
        <is>
          <t>25.6</t>
        </is>
      </c>
      <c r="B433" t="inlineStr">
        <is>
          <t>Комплектация кабинета 1.2.2 по реестру</t>
        </is>
      </c>
      <c r="C433" t="inlineStr">
        <is>
          <t>компл.</t>
        </is>
      </c>
      <c r="D433" s="6" t="n">
        <v>1</v>
      </c>
      <c r="E433" s="7" t="n">
        <v>80259.60000000001</v>
      </c>
      <c r="F433" s="7">
        <f>D433*E433</f>
        <v/>
      </c>
      <c r="G433" s="7" t="n">
        <v>79390.25999999999</v>
      </c>
      <c r="H433" s="7" t="n">
        <v>81128.95</v>
      </c>
      <c r="I433" s="7" t="n">
        <v>79390.25999999999</v>
      </c>
      <c r="J433" s="7" t="n">
        <v>81128.95</v>
      </c>
      <c r="K433" t="inlineStr">
        <is>
          <t>реестр оборудования</t>
        </is>
      </c>
      <c r="L433" t="inlineStr"/>
    </row>
    <row r="434">
      <c r="A434" t="inlineStr">
        <is>
          <t>25.7</t>
        </is>
      </c>
      <c r="B434" t="inlineStr">
        <is>
          <t>Комплектация кабинета 1.3.2 по реестру</t>
        </is>
      </c>
      <c r="C434" t="inlineStr">
        <is>
          <t>компл.</t>
        </is>
      </c>
      <c r="D434" s="6" t="n">
        <v>1</v>
      </c>
      <c r="E434" s="7" t="n">
        <v>75535.74000000001</v>
      </c>
      <c r="F434" s="7">
        <f>D434*E434</f>
        <v/>
      </c>
      <c r="G434" s="7" t="n">
        <v>74717.81</v>
      </c>
      <c r="H434" s="7" t="n">
        <v>76353.67</v>
      </c>
      <c r="I434" s="7" t="n">
        <v>74717.81</v>
      </c>
      <c r="J434" s="7" t="n">
        <v>76353.67</v>
      </c>
      <c r="K434" t="inlineStr">
        <is>
          <t>реестр оборудования</t>
        </is>
      </c>
      <c r="L434" t="inlineStr"/>
    </row>
    <row r="435">
      <c r="A435" t="inlineStr">
        <is>
          <t>25.8</t>
        </is>
      </c>
      <c r="B435" t="inlineStr">
        <is>
          <t>Комплектация кабинета 1.1.3 по реестру</t>
        </is>
      </c>
      <c r="C435" t="inlineStr">
        <is>
          <t>компл.</t>
        </is>
      </c>
      <c r="D435" s="6" t="n">
        <v>1</v>
      </c>
      <c r="E435" s="7" t="n">
        <v>63640.38</v>
      </c>
      <c r="F435" s="7">
        <f>D435*E435</f>
        <v/>
      </c>
      <c r="G435" s="7" t="n">
        <v>61538.6</v>
      </c>
      <c r="H435" s="7" t="n">
        <v>65742.16</v>
      </c>
      <c r="I435" s="7" t="n">
        <v>61538.6</v>
      </c>
      <c r="J435" s="7" t="n">
        <v>65742.16</v>
      </c>
      <c r="K435" t="inlineStr">
        <is>
          <t>реестр оборудования</t>
        </is>
      </c>
      <c r="L435" t="inlineStr"/>
    </row>
    <row r="436">
      <c r="A436" t="inlineStr">
        <is>
          <t>25.9</t>
        </is>
      </c>
      <c r="B436" t="inlineStr">
        <is>
          <t>Комплектация кабинета 1.1.4 по реестру</t>
        </is>
      </c>
      <c r="C436" t="inlineStr">
        <is>
          <t>компл.</t>
        </is>
      </c>
      <c r="D436" s="6" t="n">
        <v>1</v>
      </c>
      <c r="E436" s="7" t="n">
        <v>50002.63</v>
      </c>
      <c r="F436" s="7">
        <f>D436*E436</f>
        <v/>
      </c>
      <c r="G436" s="7" t="n">
        <v>38183.16</v>
      </c>
      <c r="H436" s="7" t="n">
        <v>61822.1</v>
      </c>
      <c r="I436" s="7" t="n">
        <v>38183.16</v>
      </c>
      <c r="J436" s="7" t="n">
        <v>61822.1</v>
      </c>
      <c r="K436" t="inlineStr">
        <is>
          <t>реестр оборудования</t>
        </is>
      </c>
      <c r="L436" t="inlineStr"/>
    </row>
    <row r="437">
      <c r="A437" t="inlineStr">
        <is>
          <t>25.10</t>
        </is>
      </c>
      <c r="B437" t="inlineStr">
        <is>
          <t>Комплектация кабинета 1.3.3 по реестру</t>
        </is>
      </c>
      <c r="C437" t="inlineStr">
        <is>
          <t>компл.</t>
        </is>
      </c>
      <c r="D437" s="6" t="n">
        <v>1</v>
      </c>
      <c r="E437" s="7" t="n">
        <v>37450.87</v>
      </c>
      <c r="F437" s="7">
        <f>D437*E437</f>
        <v/>
      </c>
      <c r="G437" s="7" t="n">
        <v>36632.94</v>
      </c>
      <c r="H437" s="7" t="n">
        <v>38268.8</v>
      </c>
      <c r="I437" s="7" t="n">
        <v>36632.94</v>
      </c>
      <c r="J437" s="7" t="n">
        <v>38268.8</v>
      </c>
      <c r="K437" t="inlineStr">
        <is>
          <t>реестр оборудования</t>
        </is>
      </c>
      <c r="L437" t="inlineStr"/>
    </row>
    <row r="438">
      <c r="A438" t="inlineStr">
        <is>
          <t>25.11</t>
        </is>
      </c>
      <c r="B438" t="inlineStr">
        <is>
          <t>Комплектация кабинета 1.1.1 по реестру</t>
        </is>
      </c>
      <c r="C438" t="inlineStr">
        <is>
          <t>компл.</t>
        </is>
      </c>
      <c r="D438" s="6" t="n">
        <v>1</v>
      </c>
      <c r="E438" s="7" t="n">
        <v>35659.76</v>
      </c>
      <c r="F438" s="7">
        <f>D438*E438</f>
        <v/>
      </c>
      <c r="G438" s="7" t="n">
        <v>30953.48</v>
      </c>
      <c r="H438" s="7" t="n">
        <v>40366.04</v>
      </c>
      <c r="I438" s="7" t="n">
        <v>30953.48</v>
      </c>
      <c r="J438" s="7" t="n">
        <v>40366.04</v>
      </c>
      <c r="K438" t="inlineStr">
        <is>
          <t>реестр оборудования</t>
        </is>
      </c>
      <c r="L438" t="inlineStr"/>
    </row>
    <row r="439">
      <c r="A439" t="inlineStr">
        <is>
          <t>25.12</t>
        </is>
      </c>
      <c r="B439" t="inlineStr">
        <is>
          <t>Комплектация кабинета 1.1.11 по реестру</t>
        </is>
      </c>
      <c r="C439" t="inlineStr">
        <is>
          <t>компл.</t>
        </is>
      </c>
      <c r="D439" s="6" t="n">
        <v>1</v>
      </c>
      <c r="E439" s="7" t="n">
        <v>32962.45</v>
      </c>
      <c r="F439" s="7">
        <f>D439*E439</f>
        <v/>
      </c>
      <c r="G439" s="7" t="n">
        <v>31168.99</v>
      </c>
      <c r="H439" s="7" t="n">
        <v>34755.92</v>
      </c>
      <c r="I439" s="7" t="n">
        <v>31168.99</v>
      </c>
      <c r="J439" s="7" t="n">
        <v>34755.92</v>
      </c>
      <c r="K439" t="inlineStr">
        <is>
          <t>реестр оборудования</t>
        </is>
      </c>
      <c r="L439" t="inlineStr"/>
    </row>
    <row r="440">
      <c r="A440" t="inlineStr">
        <is>
          <t>25.13</t>
        </is>
      </c>
      <c r="B440" t="inlineStr">
        <is>
          <t>Комплектация кабинета 1.3.4 по реестру</t>
        </is>
      </c>
      <c r="C440" t="inlineStr">
        <is>
          <t>компл.</t>
        </is>
      </c>
      <c r="D440" s="6" t="n">
        <v>1</v>
      </c>
      <c r="E440" s="7" t="n">
        <v>30857.04</v>
      </c>
      <c r="F440" s="7">
        <f>D440*E440</f>
        <v/>
      </c>
      <c r="G440" s="7" t="n">
        <v>25180</v>
      </c>
      <c r="H440" s="7" t="n">
        <v>36534.09</v>
      </c>
      <c r="I440" s="7" t="n">
        <v>25180</v>
      </c>
      <c r="J440" s="7" t="n">
        <v>36534.09</v>
      </c>
      <c r="K440" t="inlineStr">
        <is>
          <t>реестр оборудования</t>
        </is>
      </c>
      <c r="L440" t="inlineStr"/>
    </row>
    <row r="441">
      <c r="A441" t="inlineStr">
        <is>
          <t>25.14</t>
        </is>
      </c>
      <c r="B441" t="inlineStr">
        <is>
          <t>Комплектация кабинета 1.3.6 по реестру</t>
        </is>
      </c>
      <c r="C441" t="inlineStr">
        <is>
          <t>компл.</t>
        </is>
      </c>
      <c r="D441" s="6" t="n">
        <v>1</v>
      </c>
      <c r="E441" s="7" t="n">
        <v>29609.87</v>
      </c>
      <c r="F441" s="7">
        <f>D441*E441</f>
        <v/>
      </c>
      <c r="G441" s="7" t="n">
        <v>26574.05</v>
      </c>
      <c r="H441" s="7" t="n">
        <v>32645.68</v>
      </c>
      <c r="I441" s="7" t="n">
        <v>26574.05</v>
      </c>
      <c r="J441" s="7" t="n">
        <v>32645.68</v>
      </c>
      <c r="K441" t="inlineStr">
        <is>
          <t>реестр оборудования</t>
        </is>
      </c>
      <c r="L441" t="inlineStr"/>
    </row>
    <row r="442">
      <c r="A442" t="inlineStr">
        <is>
          <t>25.15</t>
        </is>
      </c>
      <c r="B442" t="inlineStr">
        <is>
          <t>Комплектация кабинета 1.1.6 по реестру</t>
        </is>
      </c>
      <c r="C442" t="inlineStr">
        <is>
          <t>компл.</t>
        </is>
      </c>
      <c r="D442" s="6" t="n">
        <v>1</v>
      </c>
      <c r="E442" s="7" t="n">
        <v>24453.85</v>
      </c>
      <c r="F442" s="7">
        <f>D442*E442</f>
        <v/>
      </c>
      <c r="G442" s="7" t="n">
        <v>23518.3</v>
      </c>
      <c r="H442" s="7" t="n">
        <v>25389.39</v>
      </c>
      <c r="I442" s="7" t="n">
        <v>23518.3</v>
      </c>
      <c r="J442" s="7" t="n">
        <v>25389.39</v>
      </c>
      <c r="K442" t="inlineStr">
        <is>
          <t>реестр оборудования</t>
        </is>
      </c>
      <c r="L442" t="inlineStr"/>
    </row>
    <row r="443">
      <c r="A443" t="inlineStr">
        <is>
          <t>25.16</t>
        </is>
      </c>
      <c r="B443" t="inlineStr">
        <is>
          <t>Комплектация кабинета 1.3.7 по реестру</t>
        </is>
      </c>
      <c r="C443" t="inlineStr">
        <is>
          <t>компл.</t>
        </is>
      </c>
      <c r="D443" s="6" t="n">
        <v>1</v>
      </c>
      <c r="E443" s="7" t="n">
        <v>18498.04</v>
      </c>
      <c r="F443" s="7">
        <f>D443*E443</f>
        <v/>
      </c>
      <c r="G443" s="7" t="n">
        <v>17653.23</v>
      </c>
      <c r="H443" s="7" t="n">
        <v>19342.86</v>
      </c>
      <c r="I443" s="7" t="n">
        <v>17653.23</v>
      </c>
      <c r="J443" s="7" t="n">
        <v>19342.86</v>
      </c>
      <c r="K443" t="inlineStr">
        <is>
          <t>реестр оборудования</t>
        </is>
      </c>
      <c r="L443" t="inlineStr"/>
    </row>
    <row r="444">
      <c r="A444" t="inlineStr">
        <is>
          <t>25.17</t>
        </is>
      </c>
      <c r="B444" t="inlineStr">
        <is>
          <t>Комплектация кабинета 1.1.8 по реестру</t>
        </is>
      </c>
      <c r="C444" t="inlineStr">
        <is>
          <t>компл.</t>
        </is>
      </c>
      <c r="D444" s="6" t="n">
        <v>1</v>
      </c>
      <c r="E444" s="7" t="n">
        <v>18408.43</v>
      </c>
      <c r="F444" s="7">
        <f>D444*E444</f>
        <v/>
      </c>
      <c r="G444" s="7" t="n">
        <v>17590.5</v>
      </c>
      <c r="H444" s="7" t="n">
        <v>19226.36</v>
      </c>
      <c r="I444" s="7" t="n">
        <v>17590.5</v>
      </c>
      <c r="J444" s="7" t="n">
        <v>19226.36</v>
      </c>
      <c r="K444" t="inlineStr">
        <is>
          <t>реестр оборудования</t>
        </is>
      </c>
      <c r="L444" t="inlineStr"/>
    </row>
    <row r="445">
      <c r="A445" t="inlineStr">
        <is>
          <t>25.18</t>
        </is>
      </c>
      <c r="B445" t="inlineStr">
        <is>
          <t>Комплектация кабинета 1.1.14 по реестру</t>
        </is>
      </c>
      <c r="C445" t="inlineStr">
        <is>
          <t>компл.</t>
        </is>
      </c>
      <c r="D445" s="6" t="n">
        <v>1</v>
      </c>
      <c r="E445" s="7" t="n">
        <v>17040.92</v>
      </c>
      <c r="F445" s="7">
        <f>D445*E445</f>
        <v/>
      </c>
      <c r="G445" s="7" t="n">
        <v>11985.42</v>
      </c>
      <c r="H445" s="7" t="n">
        <v>22096.42</v>
      </c>
      <c r="I445" s="7" t="n">
        <v>11985.42</v>
      </c>
      <c r="J445" s="7" t="n">
        <v>22096.42</v>
      </c>
      <c r="K445" t="inlineStr">
        <is>
          <t>реестр оборудования</t>
        </is>
      </c>
      <c r="L445" t="inlineStr"/>
    </row>
    <row r="446">
      <c r="A446" t="inlineStr">
        <is>
          <t>25.19</t>
        </is>
      </c>
      <c r="B446" t="inlineStr">
        <is>
          <t>Комплектация кабинета 1.1.13 по реестру</t>
        </is>
      </c>
      <c r="C446" t="inlineStr">
        <is>
          <t>компл.</t>
        </is>
      </c>
      <c r="D446" s="6" t="n">
        <v>1</v>
      </c>
      <c r="E446" s="7" t="n">
        <v>12886.69</v>
      </c>
      <c r="F446" s="7">
        <f>D446*E446</f>
        <v/>
      </c>
      <c r="G446" s="7" t="n">
        <v>11706.5</v>
      </c>
      <c r="H446" s="7" t="n">
        <v>14066.87</v>
      </c>
      <c r="I446" s="7" t="n">
        <v>11706.5</v>
      </c>
      <c r="J446" s="7" t="n">
        <v>14066.87</v>
      </c>
      <c r="K446" t="inlineStr">
        <is>
          <t>реестр оборудования</t>
        </is>
      </c>
      <c r="L446" t="inlineStr"/>
    </row>
    <row r="447">
      <c r="A447" t="inlineStr">
        <is>
          <t>25.20</t>
        </is>
      </c>
      <c r="B447" t="inlineStr">
        <is>
          <t>Комплектация кабинета 1.1.17 по реестру</t>
        </is>
      </c>
      <c r="C447" t="inlineStr">
        <is>
          <t>компл.</t>
        </is>
      </c>
      <c r="D447" s="6" t="n">
        <v>1</v>
      </c>
      <c r="E447" s="7" t="n">
        <v>6908.66</v>
      </c>
      <c r="F447" s="7">
        <f>D447*E447</f>
        <v/>
      </c>
      <c r="G447" s="7" t="n">
        <v>5953.52</v>
      </c>
      <c r="H447" s="7" t="n">
        <v>7863.8</v>
      </c>
      <c r="I447" s="7" t="n">
        <v>5953.52</v>
      </c>
      <c r="J447" s="7" t="n">
        <v>7863.8</v>
      </c>
      <c r="K447" t="inlineStr">
        <is>
          <t>реестр оборудования</t>
        </is>
      </c>
      <c r="L447" t="inlineStr"/>
    </row>
    <row r="448">
      <c r="A448" t="inlineStr">
        <is>
          <t>25.21</t>
        </is>
      </c>
      <c r="B448" t="inlineStr">
        <is>
          <t>Комплектация кабинета 1.1.9 по реестру</t>
        </is>
      </c>
      <c r="C448" t="inlineStr">
        <is>
          <t>компл.</t>
        </is>
      </c>
      <c r="D448" s="6" t="n">
        <v>1</v>
      </c>
      <c r="E448" s="7" t="n">
        <v>6376.1</v>
      </c>
      <c r="F448" s="7">
        <f>D448*E448</f>
        <v/>
      </c>
      <c r="G448" s="7" t="n">
        <v>4473.76</v>
      </c>
      <c r="H448" s="7" t="n">
        <v>8278.440000000001</v>
      </c>
      <c r="I448" s="7" t="n">
        <v>4473.76</v>
      </c>
      <c r="J448" s="7" t="n">
        <v>8278.440000000001</v>
      </c>
      <c r="K448" t="inlineStr">
        <is>
          <t>реестр оборудования</t>
        </is>
      </c>
      <c r="L448" t="inlineStr"/>
    </row>
    <row r="449">
      <c r="A449" t="inlineStr">
        <is>
          <t>25.22</t>
        </is>
      </c>
      <c r="B449" t="inlineStr">
        <is>
          <t>Комплектация кабинета 1.1.10 по реестру</t>
        </is>
      </c>
      <c r="C449" t="inlineStr">
        <is>
          <t>компл.</t>
        </is>
      </c>
      <c r="D449" s="6" t="n">
        <v>1</v>
      </c>
      <c r="E449" s="7" t="n">
        <v>5823.06</v>
      </c>
      <c r="F449" s="7">
        <f>D449*E449</f>
        <v/>
      </c>
      <c r="G449" s="7" t="n">
        <v>4076.15</v>
      </c>
      <c r="H449" s="7" t="n">
        <v>7569.98</v>
      </c>
      <c r="I449" s="7" t="n">
        <v>4076.15</v>
      </c>
      <c r="J449" s="7" t="n">
        <v>7569.98</v>
      </c>
      <c r="K449" t="inlineStr">
        <is>
          <t>реестр оборудования</t>
        </is>
      </c>
      <c r="L449" t="inlineStr"/>
    </row>
    <row r="450">
      <c r="A450" t="inlineStr">
        <is>
          <t>25.23</t>
        </is>
      </c>
      <c r="B450" t="inlineStr">
        <is>
          <t>Комплектация кабинета 1.2.1 по реестру</t>
        </is>
      </c>
      <c r="C450" t="inlineStr">
        <is>
          <t>компл.</t>
        </is>
      </c>
      <c r="D450" s="6" t="n">
        <v>1</v>
      </c>
      <c r="E450" s="7" t="n">
        <v>4933.11</v>
      </c>
      <c r="F450" s="7">
        <f>D450*E450</f>
        <v/>
      </c>
      <c r="G450" s="7" t="n">
        <v>3722.01</v>
      </c>
      <c r="H450" s="7" t="n">
        <v>6144.21</v>
      </c>
      <c r="I450" s="7" t="n">
        <v>3722.01</v>
      </c>
      <c r="J450" s="7" t="n">
        <v>6144.21</v>
      </c>
      <c r="K450" t="inlineStr">
        <is>
          <t>реестр оборудования</t>
        </is>
      </c>
      <c r="L450" t="inlineStr"/>
    </row>
    <row r="451">
      <c r="A451" t="inlineStr">
        <is>
          <t>25.24</t>
        </is>
      </c>
      <c r="B451" t="inlineStr">
        <is>
          <t>Комплектация кабинета 1.1.12 по реестру</t>
        </is>
      </c>
      <c r="C451" t="inlineStr">
        <is>
          <t>компл.</t>
        </is>
      </c>
      <c r="D451" s="6" t="n">
        <v>1</v>
      </c>
      <c r="E451" s="7" t="n">
        <v>4249.82</v>
      </c>
      <c r="F451" s="7">
        <f>D451*E451</f>
        <v/>
      </c>
      <c r="G451" s="7" t="n">
        <v>2974.88</v>
      </c>
      <c r="H451" s="7" t="n">
        <v>5524.77</v>
      </c>
      <c r="I451" s="7" t="n">
        <v>2974.88</v>
      </c>
      <c r="J451" s="7" t="n">
        <v>5524.77</v>
      </c>
      <c r="K451" t="inlineStr">
        <is>
          <t>реестр оборудования</t>
        </is>
      </c>
      <c r="L451" t="inlineStr"/>
    </row>
    <row r="452">
      <c r="A452" t="inlineStr">
        <is>
          <t>25.25</t>
        </is>
      </c>
      <c r="B452" t="inlineStr">
        <is>
          <t>Комплектация кабинета 1.1.15 по реестру</t>
        </is>
      </c>
      <c r="C452" t="inlineStr">
        <is>
          <t>компл.</t>
        </is>
      </c>
      <c r="D452" s="6" t="n">
        <v>1</v>
      </c>
      <c r="E452" s="7" t="n">
        <v>4149.01</v>
      </c>
      <c r="F452" s="7">
        <f>D452*E452</f>
        <v/>
      </c>
      <c r="G452" s="7" t="n">
        <v>2904.31</v>
      </c>
      <c r="H452" s="7" t="n">
        <v>5393.71</v>
      </c>
      <c r="I452" s="7" t="n">
        <v>2904.31</v>
      </c>
      <c r="J452" s="7" t="n">
        <v>5393.71</v>
      </c>
      <c r="K452" t="inlineStr">
        <is>
          <t>реестр оборудования</t>
        </is>
      </c>
      <c r="L452" t="inlineStr"/>
    </row>
    <row r="453">
      <c r="A453" s="3" t="inlineStr">
        <is>
          <t>26</t>
        </is>
      </c>
      <c r="B453" s="3" t="inlineStr">
        <is>
          <t>Оборудование: SPA, мокрая зона</t>
        </is>
      </c>
      <c r="C453" s="3" t="n"/>
      <c r="D453" s="4" t="n"/>
      <c r="E453" s="5" t="n"/>
      <c r="F453" s="5">
        <f>SUM(F454:F466)</f>
        <v/>
      </c>
      <c r="G453" s="5" t="n"/>
      <c r="H453" s="5" t="n"/>
      <c r="I453" s="5">
        <f>SUM(I454:I466)</f>
        <v/>
      </c>
      <c r="J453" s="5">
        <f>SUM(J454:J466)</f>
        <v/>
      </c>
      <c r="K453" s="3" t="n"/>
      <c r="L453" s="3" t="n"/>
    </row>
    <row r="454">
      <c r="A454" t="inlineStr">
        <is>
          <t>26.1</t>
        </is>
      </c>
      <c r="B454" t="inlineStr">
        <is>
          <t>Комплектация кабинета 2.4.1 по реестру</t>
        </is>
      </c>
      <c r="C454" t="inlineStr">
        <is>
          <t>компл.</t>
        </is>
      </c>
      <c r="D454" s="6" t="n">
        <v>2</v>
      </c>
      <c r="E454" s="7" t="n">
        <v>409519.87</v>
      </c>
      <c r="F454" s="7">
        <f>D454*E454</f>
        <v/>
      </c>
      <c r="G454" s="7" t="n">
        <v>402635.7</v>
      </c>
      <c r="H454" s="7" t="n">
        <v>416404.05</v>
      </c>
      <c r="I454" s="7" t="n">
        <v>805271.39</v>
      </c>
      <c r="J454" s="7" t="n">
        <v>832808.1</v>
      </c>
      <c r="K454" t="inlineStr">
        <is>
          <t>реестр оборудования</t>
        </is>
      </c>
      <c r="L454" t="inlineStr"/>
    </row>
    <row r="455">
      <c r="A455" t="inlineStr">
        <is>
          <t>26.2</t>
        </is>
      </c>
      <c r="B455" t="inlineStr">
        <is>
          <t>Комплектация кабинета 2.2.5 по реестру</t>
        </is>
      </c>
      <c r="C455" t="inlineStr">
        <is>
          <t>компл.</t>
        </is>
      </c>
      <c r="D455" s="6" t="n">
        <v>11</v>
      </c>
      <c r="E455" s="7" t="n">
        <v>44347.93</v>
      </c>
      <c r="F455" s="7">
        <f>D455*E455</f>
        <v/>
      </c>
      <c r="G455" s="7" t="n">
        <v>36168.64</v>
      </c>
      <c r="H455" s="7" t="n">
        <v>52527.21</v>
      </c>
      <c r="I455" s="7" t="n">
        <v>397855.04</v>
      </c>
      <c r="J455" s="7" t="n">
        <v>577799.3199999999</v>
      </c>
      <c r="K455" t="inlineStr">
        <is>
          <t>реестр оборудования</t>
        </is>
      </c>
      <c r="L455" t="inlineStr"/>
    </row>
    <row r="456">
      <c r="A456" t="inlineStr">
        <is>
          <t>26.3</t>
        </is>
      </c>
      <c r="B456" t="inlineStr">
        <is>
          <t>Комплектация кабинета 2.4.2 по реестру</t>
        </is>
      </c>
      <c r="C456" t="inlineStr">
        <is>
          <t>компл.</t>
        </is>
      </c>
      <c r="D456" s="6" t="n">
        <v>2</v>
      </c>
      <c r="E456" s="7" t="n">
        <v>101179.17</v>
      </c>
      <c r="F456" s="7">
        <f>D456*E456</f>
        <v/>
      </c>
      <c r="G456" s="7" t="n">
        <v>98703.21000000001</v>
      </c>
      <c r="H456" s="7" t="n">
        <v>103655.14</v>
      </c>
      <c r="I456" s="7" t="n">
        <v>197406.42</v>
      </c>
      <c r="J456" s="7" t="n">
        <v>207310.28</v>
      </c>
      <c r="K456" t="inlineStr">
        <is>
          <t>реестр оборудования</t>
        </is>
      </c>
      <c r="L456" t="inlineStr"/>
    </row>
    <row r="457">
      <c r="A457" t="inlineStr">
        <is>
          <t>26.4</t>
        </is>
      </c>
      <c r="B457" t="inlineStr">
        <is>
          <t>Оснащение помещения по пилотной модели</t>
        </is>
      </c>
      <c r="C457" t="inlineStr">
        <is>
          <t>компл.</t>
        </is>
      </c>
      <c r="D457" s="6" t="n">
        <v>1</v>
      </c>
      <c r="E457" s="7" t="n">
        <v>178291.83</v>
      </c>
      <c r="F457" s="7">
        <f>D457*E457</f>
        <v/>
      </c>
      <c r="G457" s="7" t="n">
        <v>124804.28</v>
      </c>
      <c r="H457" s="7" t="n">
        <v>231779.38</v>
      </c>
      <c r="I457" s="7" t="n">
        <v>124804.28</v>
      </c>
      <c r="J457" s="7" t="n">
        <v>231779.38</v>
      </c>
      <c r="K457" t="inlineStr">
        <is>
          <t>модель, уточняется</t>
        </is>
      </c>
      <c r="L457" t="inlineStr"/>
    </row>
    <row r="458">
      <c r="A458" t="inlineStr">
        <is>
          <t>26.5</t>
        </is>
      </c>
      <c r="B458" t="inlineStr">
        <is>
          <t>Комплектация кабинета 2.2.2 по реестру</t>
        </is>
      </c>
      <c r="C458" t="inlineStr">
        <is>
          <t>компл.</t>
        </is>
      </c>
      <c r="D458" s="6" t="n">
        <v>4</v>
      </c>
      <c r="E458" s="7" t="n">
        <v>29101.9</v>
      </c>
      <c r="F458" s="7">
        <f>D458*E458</f>
        <v/>
      </c>
      <c r="G458" s="7" t="n">
        <v>29007.81</v>
      </c>
      <c r="H458" s="7" t="n">
        <v>29195.99</v>
      </c>
      <c r="I458" s="7" t="n">
        <v>116031.24</v>
      </c>
      <c r="J458" s="7" t="n">
        <v>116783.98</v>
      </c>
      <c r="K458" t="inlineStr">
        <is>
          <t>реестр оборудования</t>
        </is>
      </c>
      <c r="L458" t="inlineStr"/>
    </row>
    <row r="459">
      <c r="A459" t="inlineStr">
        <is>
          <t>26.6</t>
        </is>
      </c>
      <c r="B459" t="inlineStr">
        <is>
          <t>Оснащение помещения по аналогам</t>
        </is>
      </c>
      <c r="C459" t="inlineStr">
        <is>
          <t>компл.</t>
        </is>
      </c>
      <c r="D459" s="6" t="n">
        <v>1</v>
      </c>
      <c r="E459" s="7" t="n">
        <v>67980.48</v>
      </c>
      <c r="F459" s="7">
        <f>D459*E459</f>
        <v/>
      </c>
      <c r="G459" s="7" t="n">
        <v>47586.34</v>
      </c>
      <c r="H459" s="7" t="n">
        <v>88374.62</v>
      </c>
      <c r="I459" s="7" t="n">
        <v>47586.34</v>
      </c>
      <c r="J459" s="7" t="n">
        <v>88374.62</v>
      </c>
      <c r="K459" t="inlineStr">
        <is>
          <t>модель, уточняется</t>
        </is>
      </c>
      <c r="L459" t="inlineStr"/>
    </row>
    <row r="460">
      <c r="A460" t="inlineStr">
        <is>
          <t>26.7</t>
        </is>
      </c>
      <c r="B460" t="inlineStr">
        <is>
          <t>Комплектация кабинета 2.2.1 по реестру</t>
        </is>
      </c>
      <c r="C460" t="inlineStr">
        <is>
          <t>компл.</t>
        </is>
      </c>
      <c r="D460" s="6" t="n">
        <v>2</v>
      </c>
      <c r="E460" s="7" t="n">
        <v>29778.49</v>
      </c>
      <c r="F460" s="7">
        <f>D460*E460</f>
        <v/>
      </c>
      <c r="G460" s="7" t="n">
        <v>29731.45</v>
      </c>
      <c r="H460" s="7" t="n">
        <v>29825.54</v>
      </c>
      <c r="I460" s="7" t="n">
        <v>59462.89</v>
      </c>
      <c r="J460" s="7" t="n">
        <v>59651.08</v>
      </c>
      <c r="K460" t="inlineStr">
        <is>
          <t>реестр оборудования</t>
        </is>
      </c>
      <c r="L460" t="inlineStr"/>
    </row>
    <row r="461">
      <c r="A461" t="inlineStr">
        <is>
          <t>26.8</t>
        </is>
      </c>
      <c r="B461" t="inlineStr">
        <is>
          <t>Комплектация кабинета 2.2.3 по реестру</t>
        </is>
      </c>
      <c r="C461" t="inlineStr">
        <is>
          <t>компл.</t>
        </is>
      </c>
      <c r="D461" s="6" t="n">
        <v>1</v>
      </c>
      <c r="E461" s="7" t="n">
        <v>48961.76</v>
      </c>
      <c r="F461" s="7">
        <f>D461*E461</f>
        <v/>
      </c>
      <c r="G461" s="7" t="n">
        <v>48143.83</v>
      </c>
      <c r="H461" s="7" t="n">
        <v>49779.69</v>
      </c>
      <c r="I461" s="7" t="n">
        <v>48143.83</v>
      </c>
      <c r="J461" s="7" t="n">
        <v>49779.69</v>
      </c>
      <c r="K461" t="inlineStr">
        <is>
          <t>реестр оборудования</t>
        </is>
      </c>
      <c r="L461" t="inlineStr"/>
    </row>
    <row r="462">
      <c r="A462" t="inlineStr">
        <is>
          <t>26.9</t>
        </is>
      </c>
      <c r="B462" t="inlineStr">
        <is>
          <t>Бассейн: водоподготовка (фильтрация, компенсационная ёмкость)</t>
        </is>
      </c>
      <c r="C462" t="inlineStr">
        <is>
          <t>компл.</t>
        </is>
      </c>
      <c r="D462" s="6" t="n">
        <v>1</v>
      </c>
      <c r="E462" s="7" t="n">
        <v>48905.53</v>
      </c>
      <c r="F462" s="7">
        <f>D462*E462</f>
        <v/>
      </c>
      <c r="G462" s="7" t="n">
        <v>37009.59</v>
      </c>
      <c r="H462" s="7" t="n">
        <v>58201.64</v>
      </c>
      <c r="I462" s="7" t="n">
        <v>37009.59</v>
      </c>
      <c r="J462" s="7" t="n">
        <v>58201.64</v>
      </c>
      <c r="K462" t="inlineStr">
        <is>
          <t>цены поставщиков</t>
        </is>
      </c>
      <c r="L462" t="inlineStr"/>
    </row>
    <row r="463">
      <c r="A463" t="inlineStr">
        <is>
          <t>26.10</t>
        </is>
      </c>
      <c r="B463" t="inlineStr">
        <is>
          <t>Комплектация кабинета 2.3.1 по реестру</t>
        </is>
      </c>
      <c r="C463" t="inlineStr">
        <is>
          <t>компл.</t>
        </is>
      </c>
      <c r="D463" s="6" t="n">
        <v>1</v>
      </c>
      <c r="E463" s="7" t="n">
        <v>26060.13</v>
      </c>
      <c r="F463" s="7">
        <f>D463*E463</f>
        <v/>
      </c>
      <c r="G463" s="7" t="n">
        <v>26036.61</v>
      </c>
      <c r="H463" s="7" t="n">
        <v>26083.65</v>
      </c>
      <c r="I463" s="7" t="n">
        <v>26036.61</v>
      </c>
      <c r="J463" s="7" t="n">
        <v>26083.65</v>
      </c>
      <c r="K463" t="inlineStr">
        <is>
          <t>реестр оборудования</t>
        </is>
      </c>
      <c r="L463" t="inlineStr"/>
    </row>
    <row r="464">
      <c r="A464" t="inlineStr">
        <is>
          <t>26.11</t>
        </is>
      </c>
      <c r="B464" t="inlineStr">
        <is>
          <t>Сауна: коммерческая электрокаменка с пультом</t>
        </is>
      </c>
      <c r="C464" t="inlineStr">
        <is>
          <t>компл.</t>
        </is>
      </c>
      <c r="D464" s="6" t="n">
        <v>3</v>
      </c>
      <c r="E464" s="7" t="n">
        <v>2765</v>
      </c>
      <c r="F464" s="7">
        <f>D464*E464</f>
        <v/>
      </c>
      <c r="G464" s="7" t="n">
        <v>2748</v>
      </c>
      <c r="H464" s="7" t="n">
        <v>5000</v>
      </c>
      <c r="I464" s="7" t="n">
        <v>8244</v>
      </c>
      <c r="J464" s="7" t="n">
        <v>15000</v>
      </c>
      <c r="K464" t="inlineStr">
        <is>
          <t>цены поставщиков</t>
        </is>
      </c>
      <c r="L464" t="inlineStr"/>
    </row>
    <row r="465">
      <c r="A465" t="inlineStr">
        <is>
          <t>26.12</t>
        </is>
      </c>
      <c r="B465" t="inlineStr">
        <is>
          <t>Комплектация кабинета 2.1.2 по реестру</t>
        </is>
      </c>
      <c r="C465" t="inlineStr">
        <is>
          <t>компл.</t>
        </is>
      </c>
      <c r="D465" s="6" t="n">
        <v>1</v>
      </c>
      <c r="E465" s="7" t="n">
        <v>5455.1</v>
      </c>
      <c r="F465" s="7">
        <f>D465*E465</f>
        <v/>
      </c>
      <c r="G465" s="7" t="n">
        <v>5431.57</v>
      </c>
      <c r="H465" s="7" t="n">
        <v>5478.62</v>
      </c>
      <c r="I465" s="7" t="n">
        <v>5431.57</v>
      </c>
      <c r="J465" s="7" t="n">
        <v>5478.62</v>
      </c>
      <c r="K465" t="inlineStr">
        <is>
          <t>реестр оборудования</t>
        </is>
      </c>
      <c r="L465" t="inlineStr"/>
    </row>
    <row r="466">
      <c r="A466" t="inlineStr">
        <is>
          <t>26.13</t>
        </is>
      </c>
      <c r="B466" t="inlineStr">
        <is>
          <t>Хаммам: коммерческий парогенератор с пультом</t>
        </is>
      </c>
      <c r="C466" t="inlineStr">
        <is>
          <t>компл.</t>
        </is>
      </c>
      <c r="D466" s="6" t="n">
        <v>1</v>
      </c>
      <c r="E466" s="7" t="n">
        <v>4948</v>
      </c>
      <c r="F466" s="7">
        <f>D466*E466</f>
        <v/>
      </c>
      <c r="G466" s="7" t="n">
        <v>4948</v>
      </c>
      <c r="H466" s="7" t="n">
        <v>5558</v>
      </c>
      <c r="I466" s="7" t="n">
        <v>4948</v>
      </c>
      <c r="J466" s="7" t="n">
        <v>5558</v>
      </c>
      <c r="K466" t="inlineStr">
        <is>
          <t>цены поставщиков</t>
        </is>
      </c>
      <c r="L466" t="inlineStr"/>
    </row>
    <row r="467">
      <c r="A467" s="3" t="inlineStr">
        <is>
          <t>27</t>
        </is>
      </c>
      <c r="B467" s="3" t="inlineStr">
        <is>
          <t>Оборудование кухни</t>
        </is>
      </c>
      <c r="C467" s="3" t="n"/>
      <c r="D467" s="4" t="n"/>
      <c r="E467" s="5" t="n"/>
      <c r="F467" s="5">
        <f>SUM(F468:F479)</f>
        <v/>
      </c>
      <c r="G467" s="5" t="n"/>
      <c r="H467" s="5" t="n"/>
      <c r="I467" s="5">
        <f>SUM(I468:I479)</f>
        <v/>
      </c>
      <c r="J467" s="5">
        <f>SUM(J468:J479)</f>
        <v/>
      </c>
      <c r="K467" s="3" t="n"/>
      <c r="L467" s="3" t="n"/>
    </row>
    <row r="468">
      <c r="A468" t="inlineStr">
        <is>
          <t>27.1</t>
        </is>
      </c>
      <c r="B468" t="inlineStr">
        <is>
          <t>Холодильная камера сборная (≈ 2,4 × 3,0 м)</t>
        </is>
      </c>
      <c r="C468" t="inlineStr">
        <is>
          <t>шт.</t>
        </is>
      </c>
      <c r="D468" s="6" t="n">
        <v>2</v>
      </c>
      <c r="E468" s="7" t="n">
        <v>8759.1</v>
      </c>
      <c r="F468" s="7">
        <f>D468*E468</f>
        <v/>
      </c>
      <c r="G468" s="7" t="n">
        <v>6150</v>
      </c>
      <c r="H468" s="7" t="n">
        <v>10454.44</v>
      </c>
      <c r="I468" s="7" t="n">
        <v>12300</v>
      </c>
      <c r="J468" s="7" t="n">
        <v>20908.87</v>
      </c>
      <c r="K468" t="inlineStr">
        <is>
          <t>цены поставщиков</t>
        </is>
      </c>
      <c r="L468" t="inlineStr"/>
    </row>
    <row r="469">
      <c r="A469" t="inlineStr">
        <is>
          <t>27.2</t>
        </is>
      </c>
      <c r="B469" t="inlineStr">
        <is>
          <t>Индукционная плита 4 зоны (линия 900)</t>
        </is>
      </c>
      <c r="C469" t="inlineStr">
        <is>
          <t>шт.</t>
        </is>
      </c>
      <c r="D469" s="6" t="n">
        <v>2</v>
      </c>
      <c r="E469" s="7" t="n">
        <v>8605.66</v>
      </c>
      <c r="F469" s="7">
        <f>D469*E469</f>
        <v/>
      </c>
      <c r="G469" s="7" t="n">
        <v>1805.99</v>
      </c>
      <c r="H469" s="7" t="n">
        <v>10924.86</v>
      </c>
      <c r="I469" s="7" t="n">
        <v>3611.98</v>
      </c>
      <c r="J469" s="7" t="n">
        <v>21849.73</v>
      </c>
      <c r="K469" t="inlineStr">
        <is>
          <t>цены поставщиков</t>
        </is>
      </c>
      <c r="L469" t="inlineStr"/>
    </row>
    <row r="470">
      <c r="A470" t="inlineStr">
        <is>
          <t>27.3</t>
        </is>
      </c>
      <c r="B470" t="inlineStr">
        <is>
          <t>Шкаф шоковой заморозки 10 × GN 1/1</t>
        </is>
      </c>
      <c r="C470" t="inlineStr">
        <is>
          <t>шт.</t>
        </is>
      </c>
      <c r="D470" s="6" t="n">
        <v>1</v>
      </c>
      <c r="E470" s="7" t="n">
        <v>8915.92</v>
      </c>
      <c r="F470" s="7">
        <f>D470*E470</f>
        <v/>
      </c>
      <c r="G470" s="7" t="n">
        <v>2559.99</v>
      </c>
      <c r="H470" s="7" t="n">
        <v>9379.25</v>
      </c>
      <c r="I470" s="7" t="n">
        <v>2559.99</v>
      </c>
      <c r="J470" s="7" t="n">
        <v>9379.25</v>
      </c>
      <c r="K470" t="inlineStr">
        <is>
          <t>цены поставщиков</t>
        </is>
      </c>
      <c r="L470" t="inlineStr"/>
    </row>
    <row r="471">
      <c r="A471" t="inlineStr">
        <is>
          <t>27.4</t>
        </is>
      </c>
      <c r="B471" t="inlineStr">
        <is>
          <t>Пароконвектомат 10 × GN 1/1, электрический</t>
        </is>
      </c>
      <c r="C471" t="inlineStr">
        <is>
          <t>шт.</t>
        </is>
      </c>
      <c r="D471" s="6" t="n">
        <v>2</v>
      </c>
      <c r="E471" s="7" t="n">
        <v>3865.99</v>
      </c>
      <c r="F471" s="7">
        <f>D471*E471</f>
        <v/>
      </c>
      <c r="G471" s="7" t="n">
        <v>2588.23</v>
      </c>
      <c r="H471" s="7" t="n">
        <v>15090</v>
      </c>
      <c r="I471" s="7" t="n">
        <v>5176.46</v>
      </c>
      <c r="J471" s="7" t="n">
        <v>30180</v>
      </c>
      <c r="K471" t="inlineStr">
        <is>
          <t>цены поставщиков</t>
        </is>
      </c>
      <c r="L471" t="inlineStr"/>
    </row>
    <row r="472">
      <c r="A472" t="inlineStr">
        <is>
          <t>27.5</t>
        </is>
      </c>
      <c r="B472" t="inlineStr">
        <is>
          <t>Вытяжной зонт с жироулавливающими фильтрами (≈ 3 м)</t>
        </is>
      </c>
      <c r="C472" t="inlineStr">
        <is>
          <t>шт.</t>
        </is>
      </c>
      <c r="D472" s="6" t="n">
        <v>2</v>
      </c>
      <c r="E472" s="7" t="n">
        <v>3151.2</v>
      </c>
      <c r="F472" s="7">
        <f>D472*E472</f>
        <v/>
      </c>
      <c r="G472" s="7" t="n">
        <v>2193.16</v>
      </c>
      <c r="H472" s="7" t="n">
        <v>3196.33</v>
      </c>
      <c r="I472" s="7" t="n">
        <v>4386.32</v>
      </c>
      <c r="J472" s="7" t="n">
        <v>6392.66</v>
      </c>
      <c r="K472" t="inlineStr">
        <is>
          <t>цены поставщиков</t>
        </is>
      </c>
      <c r="L472" t="inlineStr"/>
    </row>
    <row r="473">
      <c r="A473" t="inlineStr">
        <is>
          <t>27.6</t>
        </is>
      </c>
      <c r="B473" t="inlineStr">
        <is>
          <t>Холодильный стол 3 двери GN 1/1</t>
        </is>
      </c>
      <c r="C473" t="inlineStr">
        <is>
          <t>шт.</t>
        </is>
      </c>
      <c r="D473" s="6" t="n">
        <v>3</v>
      </c>
      <c r="E473" s="7" t="n">
        <v>1997.32</v>
      </c>
      <c r="F473" s="7">
        <f>D473*E473</f>
        <v/>
      </c>
      <c r="G473" s="7" t="n">
        <v>1521.21</v>
      </c>
      <c r="H473" s="7" t="n">
        <v>2473.42</v>
      </c>
      <c r="I473" s="7" t="n">
        <v>4563.64</v>
      </c>
      <c r="J473" s="7" t="n">
        <v>7420.27</v>
      </c>
      <c r="K473" t="inlineStr">
        <is>
          <t>цены поставщиков</t>
        </is>
      </c>
      <c r="L473" t="inlineStr"/>
    </row>
    <row r="474">
      <c r="A474" t="inlineStr">
        <is>
          <t>27.7</t>
        </is>
      </c>
      <c r="B474" t="inlineStr">
        <is>
          <t>Купольная посудомоечная машина</t>
        </is>
      </c>
      <c r="C474" t="inlineStr">
        <is>
          <t>шт.</t>
        </is>
      </c>
      <c r="D474" s="6" t="n">
        <v>1</v>
      </c>
      <c r="E474" s="7" t="n">
        <v>4444.17</v>
      </c>
      <c r="F474" s="7">
        <f>D474*E474</f>
        <v/>
      </c>
      <c r="G474" s="7" t="n">
        <v>1763.99</v>
      </c>
      <c r="H474" s="7" t="n">
        <v>9580.16</v>
      </c>
      <c r="I474" s="7" t="n">
        <v>1763.99</v>
      </c>
      <c r="J474" s="7" t="n">
        <v>9580.16</v>
      </c>
      <c r="K474" t="inlineStr">
        <is>
          <t>цены поставщиков</t>
        </is>
      </c>
      <c r="L474" t="inlineStr"/>
    </row>
    <row r="475">
      <c r="A475" t="inlineStr">
        <is>
          <t>27.8</t>
        </is>
      </c>
      <c r="B475" t="inlineStr">
        <is>
          <t>Льдогенератор ≈ 120–130 кг/сут</t>
        </is>
      </c>
      <c r="C475" t="inlineStr">
        <is>
          <t>шт.</t>
        </is>
      </c>
      <c r="D475" s="6" t="n">
        <v>1</v>
      </c>
      <c r="E475" s="7" t="n">
        <v>3533.61</v>
      </c>
      <c r="F475" s="7">
        <f>D475*E475</f>
        <v/>
      </c>
      <c r="G475" s="7" t="n">
        <v>2890.29</v>
      </c>
      <c r="H475" s="7" t="n">
        <v>4325.35</v>
      </c>
      <c r="I475" s="7" t="n">
        <v>2890.29</v>
      </c>
      <c r="J475" s="7" t="n">
        <v>4325.35</v>
      </c>
      <c r="K475" t="inlineStr">
        <is>
          <t>цены поставщиков</t>
        </is>
      </c>
      <c r="L475" t="inlineStr"/>
    </row>
    <row r="476">
      <c r="A476" t="inlineStr">
        <is>
          <t>27.9</t>
        </is>
      </c>
      <c r="B476" t="inlineStr">
        <is>
          <t>Фритюрница на две ванны</t>
        </is>
      </c>
      <c r="C476" t="inlineStr">
        <is>
          <t>шт.</t>
        </is>
      </c>
      <c r="D476" s="6" t="n">
        <v>1</v>
      </c>
      <c r="E476" s="7" t="n">
        <v>2996.83</v>
      </c>
      <c r="F476" s="7">
        <f>D476*E476</f>
        <v/>
      </c>
      <c r="G476" s="7" t="n">
        <v>2531.98</v>
      </c>
      <c r="H476" s="7" t="n">
        <v>4180.43</v>
      </c>
      <c r="I476" s="7" t="n">
        <v>2531.98</v>
      </c>
      <c r="J476" s="7" t="n">
        <v>4180.43</v>
      </c>
      <c r="K476" t="inlineStr">
        <is>
          <t>цены поставщиков</t>
        </is>
      </c>
      <c r="L476" t="inlineStr"/>
    </row>
    <row r="477">
      <c r="A477" t="inlineStr">
        <is>
          <t>27.10</t>
        </is>
      </c>
      <c r="B477" t="inlineStr">
        <is>
          <t>Стол производственный нерж. 2000 мм с полкой</t>
        </is>
      </c>
      <c r="C477" t="inlineStr">
        <is>
          <t>шт.</t>
        </is>
      </c>
      <c r="D477" s="6" t="n">
        <v>8</v>
      </c>
      <c r="E477" s="7" t="n">
        <v>219.13</v>
      </c>
      <c r="F477" s="7">
        <f>D477*E477</f>
        <v/>
      </c>
      <c r="G477" s="7" t="n">
        <v>219.13</v>
      </c>
      <c r="H477" s="7" t="n">
        <v>219.13</v>
      </c>
      <c r="I477" s="7" t="n">
        <v>1753.04</v>
      </c>
      <c r="J477" s="7" t="n">
        <v>1753.04</v>
      </c>
      <c r="K477" t="inlineStr">
        <is>
          <t>цены поставщиков</t>
        </is>
      </c>
      <c r="L477" t="inlineStr"/>
    </row>
    <row r="478">
      <c r="A478" t="inlineStr">
        <is>
          <t>27.11</t>
        </is>
      </c>
      <c r="B478" t="inlineStr">
        <is>
          <t>Моечная ванна нерж. двухсекционная 1600–1800 мм</t>
        </is>
      </c>
      <c r="C478" t="inlineStr">
        <is>
          <t>шт.</t>
        </is>
      </c>
      <c r="D478" s="6" t="n">
        <v>3</v>
      </c>
      <c r="E478" s="7" t="n">
        <v>394.48</v>
      </c>
      <c r="F478" s="7">
        <f>D478*E478</f>
        <v/>
      </c>
      <c r="G478" s="7" t="n">
        <v>299.99</v>
      </c>
      <c r="H478" s="7" t="n">
        <v>1327.94</v>
      </c>
      <c r="I478" s="7" t="n">
        <v>899.97</v>
      </c>
      <c r="J478" s="7" t="n">
        <v>3983.81</v>
      </c>
      <c r="K478" t="inlineStr">
        <is>
          <t>цены поставщиков</t>
        </is>
      </c>
      <c r="L478" t="inlineStr"/>
    </row>
    <row r="479">
      <c r="A479" t="inlineStr">
        <is>
          <t>27.12</t>
        </is>
      </c>
      <c r="B479" t="inlineStr">
        <is>
          <t>Саламандра (гриль верхнего жара)</t>
        </is>
      </c>
      <c r="C479" t="inlineStr">
        <is>
          <t>шт.</t>
        </is>
      </c>
      <c r="D479" s="6" t="n">
        <v>1</v>
      </c>
      <c r="E479" s="7" t="n">
        <v>217.99</v>
      </c>
      <c r="F479" s="7">
        <f>D479*E479</f>
        <v/>
      </c>
      <c r="G479" s="7" t="n">
        <v>186.99</v>
      </c>
      <c r="H479" s="7" t="n">
        <v>2459.19</v>
      </c>
      <c r="I479" s="7" t="n">
        <v>186.99</v>
      </c>
      <c r="J479" s="7" t="n">
        <v>2459.19</v>
      </c>
      <c r="K479" t="inlineStr">
        <is>
          <t>цены поставщиков</t>
        </is>
      </c>
      <c r="L479" t="inlineStr"/>
    </row>
    <row r="480">
      <c r="A480" s="3" t="inlineStr">
        <is>
          <t>28</t>
        </is>
      </c>
      <c r="B480" s="3" t="inlineStr">
        <is>
          <t>Оборудование прачечной</t>
        </is>
      </c>
      <c r="C480" s="3" t="n"/>
      <c r="D480" s="4" t="n"/>
      <c r="E480" s="5" t="n"/>
      <c r="F480" s="5">
        <f>SUM(F481:F483)</f>
        <v/>
      </c>
      <c r="G480" s="5" t="n"/>
      <c r="H480" s="5" t="n"/>
      <c r="I480" s="5">
        <f>SUM(I481:I483)</f>
        <v/>
      </c>
      <c r="J480" s="5">
        <f>SUM(J481:J483)</f>
        <v/>
      </c>
      <c r="K480" s="3" t="n"/>
      <c r="L480" s="3" t="n"/>
    </row>
    <row r="481">
      <c r="A481" t="inlineStr">
        <is>
          <t>28.1</t>
        </is>
      </c>
      <c r="B481" t="inlineStr">
        <is>
          <t>Стирально-отжимная машина 18–23 кг</t>
        </is>
      </c>
      <c r="C481" t="inlineStr">
        <is>
          <t>шт.</t>
        </is>
      </c>
      <c r="D481" s="6" t="n">
        <v>2</v>
      </c>
      <c r="E481" s="7" t="n">
        <v>9499.99</v>
      </c>
      <c r="F481" s="7">
        <f>D481*E481</f>
        <v/>
      </c>
      <c r="G481" s="7" t="n">
        <v>8899.99</v>
      </c>
      <c r="H481" s="7" t="n">
        <v>10099.99</v>
      </c>
      <c r="I481" s="7" t="n">
        <v>17799.98</v>
      </c>
      <c r="J481" s="7" t="n">
        <v>20199.98</v>
      </c>
      <c r="K481" t="inlineStr">
        <is>
          <t>цены поставщиков</t>
        </is>
      </c>
      <c r="L481" t="inlineStr"/>
    </row>
    <row r="482">
      <c r="A482" t="inlineStr">
        <is>
          <t>28.2</t>
        </is>
      </c>
      <c r="B482" t="inlineStr">
        <is>
          <t>Сушильная машина 12–16 кг</t>
        </is>
      </c>
      <c r="C482" t="inlineStr">
        <is>
          <t>шт.</t>
        </is>
      </c>
      <c r="D482" s="6" t="n">
        <v>2</v>
      </c>
      <c r="E482" s="7" t="n">
        <v>2786.56</v>
      </c>
      <c r="F482" s="7">
        <f>D482*E482</f>
        <v/>
      </c>
      <c r="G482" s="7" t="n">
        <v>1823.12</v>
      </c>
      <c r="H482" s="7" t="n">
        <v>3750</v>
      </c>
      <c r="I482" s="7" t="n">
        <v>3646.24</v>
      </c>
      <c r="J482" s="7" t="n">
        <v>7500</v>
      </c>
      <c r="K482" t="inlineStr">
        <is>
          <t>цены поставщиков</t>
        </is>
      </c>
      <c r="L482" t="inlineStr"/>
    </row>
    <row r="483">
      <c r="A483" t="inlineStr">
        <is>
          <t>28.3</t>
        </is>
      </c>
      <c r="B483" t="inlineStr">
        <is>
          <t>Гладильный каток 1000 мм, 25 кг/ч</t>
        </is>
      </c>
      <c r="C483" t="inlineStr">
        <is>
          <t>шт.</t>
        </is>
      </c>
      <c r="D483" s="6" t="n">
        <v>1</v>
      </c>
      <c r="E483" s="7" t="n">
        <v>4099.99</v>
      </c>
      <c r="F483" s="7">
        <f>D483*E483</f>
        <v/>
      </c>
      <c r="G483" s="7" t="n">
        <v>4099.99</v>
      </c>
      <c r="H483" s="7" t="n">
        <v>4099.99</v>
      </c>
      <c r="I483" s="7" t="n">
        <v>4099.99</v>
      </c>
      <c r="J483" s="7" t="n">
        <v>4099.99</v>
      </c>
      <c r="K483" t="inlineStr">
        <is>
          <t>цены поставщиков</t>
        </is>
      </c>
      <c r="L483" t="inlineStr"/>
    </row>
    <row r="484">
      <c r="D484" s="6" t="n"/>
      <c r="E484" s="7" t="n"/>
      <c r="F484" s="7" t="n"/>
      <c r="G484" s="7" t="n"/>
      <c r="H484" s="7" t="n"/>
      <c r="I484" s="7" t="n"/>
      <c r="J484" s="7" t="n"/>
    </row>
    <row r="485">
      <c r="A485" t="inlineStr"/>
      <c r="B485" s="8" t="inlineStr">
        <is>
          <t>Итого работы и оснащение</t>
        </is>
      </c>
      <c r="C485" t="inlineStr"/>
      <c r="D485" s="6" t="inlineStr"/>
      <c r="E485" s="7" t="inlineStr"/>
      <c r="F485" s="9">
        <f>F7+F40+F63+F86+F109+F139+F161+F184+F206+F227+F238+F259+F281+F303+F323+F343+F361+F382+F398+F415+F417+F419+F421+F423+F427+F453+F467+F480</f>
        <v/>
      </c>
      <c r="G485" s="7" t="inlineStr"/>
      <c r="H485" s="7" t="inlineStr"/>
      <c r="I485" s="9">
        <f>I7+I40+I63+I86+I109+I139+I161+I184+I206+I227+I238+I259+I281+I303+I323+I343+I361+I382+I398+I415+I417+I419+I421+I423+I427+I453+I467+I480</f>
        <v/>
      </c>
      <c r="J485" s="9">
        <f>J7+J40+J63+J86+J109+J139+J161+J184+J206+J227+J238+J259+J281+J303+J323+J343+J361+J382+J398+J415+J417+J419+J421+J423+J427+J453+J467+J480</f>
        <v/>
      </c>
    </row>
    <row r="486">
      <c r="A486" t="inlineStr"/>
      <c r="B486" t="inlineStr">
        <is>
          <t>Затраты заказчика</t>
        </is>
      </c>
      <c r="C486" t="inlineStr"/>
      <c r="D486" s="6" t="inlineStr"/>
      <c r="E486" s="7" t="inlineStr"/>
      <c r="F486" s="7" t="n">
        <v>1507495</v>
      </c>
      <c r="G486" s="7" t="inlineStr"/>
      <c r="H486" s="7" t="inlineStr"/>
      <c r="I486" s="7" t="n">
        <v>1507495</v>
      </c>
      <c r="J486" s="7" t="n">
        <v>1507495</v>
      </c>
    </row>
    <row r="487">
      <c r="A487" t="inlineStr"/>
      <c r="B487" t="inlineStr">
        <is>
          <t>Резерв на непредвиденные расходы (10 %)</t>
        </is>
      </c>
      <c r="C487" t="inlineStr"/>
      <c r="D487" s="6" t="inlineStr"/>
      <c r="E487" s="7" t="inlineStr"/>
      <c r="F487" s="7">
        <f>(F485+F486)*0.1</f>
        <v/>
      </c>
      <c r="G487" s="7" t="inlineStr"/>
      <c r="H487" s="7" t="inlineStr"/>
      <c r="I487" s="7">
        <f>(I485+I486)*0.1</f>
        <v/>
      </c>
      <c r="J487" s="7">
        <f>(J485+J486)*0.1</f>
        <v/>
      </c>
    </row>
    <row r="488">
      <c r="A488" t="inlineStr"/>
      <c r="B488" t="inlineStr">
        <is>
          <t>Подготовка к открытию и оборотный капитал</t>
        </is>
      </c>
      <c r="C488" t="inlineStr"/>
      <c r="D488" s="6" t="inlineStr"/>
      <c r="E488" s="7" t="inlineStr"/>
      <c r="F488" s="7" t="n">
        <v>1185340</v>
      </c>
      <c r="G488" s="7" t="inlineStr"/>
      <c r="H488" s="7" t="inlineStr"/>
      <c r="I488" s="7" t="n">
        <v>434891</v>
      </c>
      <c r="J488" s="7" t="n">
        <v>2922388</v>
      </c>
    </row>
    <row r="489">
      <c r="A489" t="inlineStr"/>
      <c r="B489" s="8" t="inlineStr">
        <is>
          <t>Итого без НДС</t>
        </is>
      </c>
      <c r="C489" t="inlineStr"/>
      <c r="D489" s="6" t="inlineStr"/>
      <c r="E489" s="7" t="inlineStr"/>
      <c r="F489" s="9">
        <f>F485+F486+F487+F488</f>
        <v/>
      </c>
      <c r="G489" s="7" t="inlineStr"/>
      <c r="H489" s="7" t="inlineStr"/>
      <c r="I489" s="9">
        <f>I485+I486+I487+I488</f>
        <v/>
      </c>
      <c r="J489" s="9">
        <f>J485+J486+J487+J488</f>
        <v/>
      </c>
    </row>
    <row r="490">
      <c r="A490" t="inlineStr"/>
      <c r="B490" t="inlineStr">
        <is>
          <t>НДС (22 %)</t>
        </is>
      </c>
      <c r="C490" t="inlineStr"/>
      <c r="D490" s="6" t="inlineStr"/>
      <c r="E490" s="7" t="inlineStr"/>
      <c r="F490" s="7">
        <f>F489*0.22</f>
        <v/>
      </c>
      <c r="G490" s="7" t="inlineStr"/>
      <c r="H490" s="7" t="inlineStr"/>
      <c r="I490" s="7">
        <f>I489*0.22</f>
        <v/>
      </c>
      <c r="J490" s="7">
        <f>J489*0.22</f>
        <v/>
      </c>
    </row>
    <row r="491">
      <c r="A491" t="inlineStr"/>
      <c r="B491" s="8" t="inlineStr">
        <is>
          <t>Итого с НДС</t>
        </is>
      </c>
      <c r="C491" t="inlineStr"/>
      <c r="D491" s="6" t="inlineStr"/>
      <c r="E491" s="7" t="inlineStr"/>
      <c r="F491" s="9">
        <f>F489+F490</f>
        <v/>
      </c>
      <c r="G491" s="7" t="inlineStr"/>
      <c r="H491" s="7" t="inlineStr"/>
      <c r="I491" s="9">
        <f>I489+I490</f>
        <v/>
      </c>
      <c r="J491" s="9">
        <f>J489+J490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8" customWidth="1" min="1" max="1"/>
    <col width="110" customWidth="1" min="2" max="2"/>
  </cols>
  <sheetData>
    <row r="1">
      <c r="A1" s="8" t="inlineStr">
        <is>
          <t>Откуда цена</t>
        </is>
      </c>
      <c r="B1" s="8" t="inlineStr">
        <is>
          <t>Пояснения</t>
        </is>
      </c>
    </row>
    <row r="2">
      <c r="A2" t="inlineStr">
        <is>
          <t>рыночная цена</t>
        </is>
      </c>
      <c r="B2" t="inlineStr">
        <is>
          <t>Цена за единицу из открытых региональных строительных прайсов (работы с материалами, накладными расходами и прибылью подрядчика), приведённая к уровню цен выбранной страны; диапазон — типичный разброс прайса.</t>
        </is>
      </c>
    </row>
    <row r="3">
      <c r="A3" t="inlineStr">
        <is>
          <t>цены поставщиков</t>
        </is>
      </c>
      <c r="B3" t="inlineStr">
        <is>
          <t>Комплект оборудования (бассейн, сауна, хаммам, купель, кухня) по ценам витрин поставщиков: только поставка, без монтажа; точность ±.</t>
        </is>
      </c>
    </row>
    <row r="4">
      <c r="A4" t="inlineStr">
        <is>
          <t>реестр оборудования</t>
        </is>
      </c>
      <c r="B4" t="inlineStr">
        <is>
          <t>Комплектация кабинета из реестра оборудования MEDISPA.PRO: позиции с рыночной ценой и позиции с оценкой, которые уточняются.</t>
        </is>
      </c>
    </row>
    <row r="5">
      <c r="A5" t="inlineStr">
        <is>
          <t>отраслевой ориентир</t>
        </is>
      </c>
      <c r="B5" t="inlineStr">
        <is>
          <t>Отраслевой ориентир бюджета мебели и оснащения (FF&amp;E) на номер для выбранного класса отделки.</t>
        </is>
      </c>
    </row>
    <row r="6">
      <c r="A6" t="inlineStr">
        <is>
          <t>модель, уточняется</t>
        </is>
      </c>
      <c r="B6" t="inlineStr">
        <is>
          <t>Ставка пилотной модели (версия A) для позиций, по которым ещё нет открытой рыночной цены. Уточняется по мере пополнения реестров; диапазон ±30 %.</t>
        </is>
      </c>
    </row>
    <row r="7">
      <c r="A7" t="inlineStr">
        <is>
          <t>объём по пилотной модели, проверяется</t>
        </is>
      </c>
      <c r="B7" t="inlineStr">
        <is>
          <t>Объёмы кабелей, трубопроводов и воздуховодов взяты из пилотной модели и, по сверке с реальными сметами, могут быть завышены. Они проверяются; итог может снизиться.</t>
        </is>
      </c>
    </row>
    <row r="8">
      <c r="A8" t="inlineStr">
        <is>
          <t>не оценено — данные собираются</t>
        </is>
      </c>
      <c r="B8" t="inlineStr">
        <is>
          <t>Элемент структуры затрат, который типовой проект медиспа-курорта обычно содержит, но по которому у нас пока нет цен или объёмов. Данные собираются в реестры и появятся в смете.</t>
        </is>
      </c>
    </row>
    <row r="9">
      <c r="A9" t="inlineStr">
        <is>
          <t>входит в элемент уровнем выше</t>
        </is>
      </c>
      <c r="B9" t="inlineStr">
        <is>
          <t>Стоимость элемента учтена одной суммой в элементе уровнем выше и пока не разделена.</t>
        </is>
      </c>
    </row>
    <row r="10">
      <c r="A10" t="inlineStr">
        <is>
          <t>учтено в другом элементе</t>
        </is>
      </c>
      <c r="B10" t="inlineStr">
        <is>
          <t>Стоимость учтена строкой другого элемента: FF&amp;E ресторанов и залов — в FF&amp;E общественных зон, оборотный капитал — в подготовке к открытию.</t>
        </is>
      </c>
    </row>
    <row r="11">
      <c r="A11" t="inlineStr">
        <is>
          <t>не входит в оценку</t>
        </is>
      </c>
      <c r="B11" t="inlineStr">
        <is>
          <t>По условиям оценки не входит: участок, финансирование в период строительства, эскалация цен.</t>
        </is>
      </c>
    </row>
    <row r="13">
      <c r="A13" t="inlineStr">
        <is>
          <t>Укрупнённая смета на стадии концепции (точность −30…+50 %), а не проектная смета и не коммерческое предложение. Без земли, подключения к сетям сверх типового, логистики и таможни. Стоимость конкретного проекта определяют проект, спецификации и тендер.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2026-10-20T20:29:11Z</dcterms:created>
  <dcterms:modified xsi:type="dcterms:W3CDTF">2026-10-20T20:29:11Z</dcterms:modified>
</cp:coreProperties>
</file>